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harts/chart15.xml" ContentType="application/vnd.openxmlformats-officedocument.drawingml.chart+xml"/>
  <Override PartName="/xl/drawings/drawing7.xml" ContentType="application/vnd.openxmlformats-officedocument.drawingml.chartshapes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drawings/drawing9.xml" ContentType="application/vnd.openxmlformats-officedocument.drawingml.chartshapes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wyn\Dropbox\Erna-Alwyn\SaldanaBay\Excel activities\"/>
    </mc:Choice>
  </mc:AlternateContent>
  <xr:revisionPtr revIDLastSave="0" documentId="8_{60168A10-843E-4398-BA5D-8F61C4B9F337}" xr6:coauthVersionLast="47" xr6:coauthVersionMax="47" xr10:uidLastSave="{00000000-0000-0000-0000-000000000000}"/>
  <bookViews>
    <workbookView xWindow="-110" yWindow="-110" windowWidth="19420" windowHeight="10420" tabRatio="813"/>
  </bookViews>
  <sheets>
    <sheet name="Pictures" sheetId="2" r:id="rId1"/>
    <sheet name="Formula-Table-Graph" sheetId="7" r:id="rId2"/>
    <sheet name="NEW from OLD" sheetId="8" r:id="rId3"/>
    <sheet name="Symmetry" sheetId="1" r:id="rId4"/>
    <sheet name="Symmetry FORMULAE" sheetId="9" r:id="rId5"/>
    <sheet name="Formulas" sheetId="6" r:id="rId6"/>
  </sheets>
  <definedNames>
    <definedName name="a" localSheetId="2">'NEW from OLD'!$E$21</definedName>
    <definedName name="a">Formulas!$D$1</definedName>
    <definedName name="b" localSheetId="2">'NEW from OLD'!$E$22</definedName>
    <definedName name="b">Formulas!$D$18</definedName>
    <definedName name="c_">Formulas!$D$33</definedName>
    <definedName name="k">Formulas!$D$80</definedName>
    <definedName name="p">Formulas!$D$49</definedName>
    <definedName name="q">Formulas!$D$65</definedName>
    <definedName name="X" localSheetId="1">'Formula-Table-Graph'!$E$4:$E$14</definedName>
    <definedName name="x" localSheetId="2">'NEW from OLD'!$B$14:$B$19</definedName>
    <definedName name="x" localSheetId="3">Symmetry!$B$7:$B$57</definedName>
    <definedName name="x" localSheetId="4">'Symmetry FORMULAE'!$B$8:$B$58</definedName>
    <definedName name="x">Formulas!$B$4:$B$96</definedName>
    <definedName name="y" localSheetId="2">'NEW from OLD'!$C$14:$C$19</definedName>
    <definedName name="y" localSheetId="3">Symmetry!$C$7:$C$57</definedName>
    <definedName name="y" localSheetId="4">'Symmetry FORMULAE'!$C$8:$C$58</definedName>
    <definedName name="y">Formulas!$C$4:$C$96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9" l="1"/>
  <c r="F55" i="9" s="1"/>
  <c r="C56" i="9"/>
  <c r="F56" i="9" s="1"/>
  <c r="C57" i="9"/>
  <c r="F57" i="9"/>
  <c r="C58" i="9"/>
  <c r="F58" i="9" s="1"/>
  <c r="C54" i="9"/>
  <c r="F54" i="9" s="1"/>
  <c r="C40" i="9"/>
  <c r="C41" i="9"/>
  <c r="E41" i="9" s="1"/>
  <c r="C42" i="9"/>
  <c r="E42" i="9"/>
  <c r="C43" i="9"/>
  <c r="E43" i="9" s="1"/>
  <c r="C44" i="9"/>
  <c r="C28" i="9"/>
  <c r="C29" i="9"/>
  <c r="C30" i="9"/>
  <c r="E30" i="9"/>
  <c r="C31" i="9"/>
  <c r="C27" i="9"/>
  <c r="C9" i="9"/>
  <c r="F9" i="9"/>
  <c r="C10" i="9"/>
  <c r="F10" i="9" s="1"/>
  <c r="C11" i="9"/>
  <c r="C12" i="9"/>
  <c r="C13" i="9"/>
  <c r="F13" i="9"/>
  <c r="C8" i="9"/>
  <c r="F8" i="9"/>
  <c r="C19" i="9"/>
  <c r="C20" i="9"/>
  <c r="C21" i="9"/>
  <c r="F21" i="9"/>
  <c r="C22" i="9"/>
  <c r="F22" i="9"/>
  <c r="C18" i="9"/>
  <c r="F18" i="9"/>
  <c r="E8" i="9"/>
  <c r="E9" i="9"/>
  <c r="E10" i="9"/>
  <c r="E11" i="9"/>
  <c r="F11" i="9"/>
  <c r="E12" i="9"/>
  <c r="F12" i="9"/>
  <c r="E13" i="9"/>
  <c r="E18" i="9"/>
  <c r="E19" i="9"/>
  <c r="F19" i="9"/>
  <c r="E20" i="9"/>
  <c r="F20" i="9"/>
  <c r="E21" i="9"/>
  <c r="E22" i="9"/>
  <c r="E27" i="9"/>
  <c r="F27" i="9"/>
  <c r="E28" i="9"/>
  <c r="F28" i="9"/>
  <c r="E29" i="9"/>
  <c r="F29" i="9"/>
  <c r="F30" i="9"/>
  <c r="E31" i="9"/>
  <c r="F31" i="9"/>
  <c r="E40" i="9"/>
  <c r="F40" i="9"/>
  <c r="F41" i="9"/>
  <c r="F42" i="9"/>
  <c r="F43" i="9"/>
  <c r="E44" i="9"/>
  <c r="F44" i="9"/>
  <c r="E54" i="9"/>
  <c r="E55" i="9"/>
  <c r="E56" i="9"/>
  <c r="E57" i="9"/>
  <c r="E58" i="9"/>
  <c r="F54" i="1"/>
  <c r="F55" i="1"/>
  <c r="F56" i="1"/>
  <c r="F57" i="1"/>
  <c r="F53" i="1"/>
  <c r="E54" i="1"/>
  <c r="E55" i="1"/>
  <c r="E56" i="1"/>
  <c r="E57" i="1"/>
  <c r="E53" i="1"/>
  <c r="E22" i="8"/>
  <c r="F18" i="8" s="1"/>
  <c r="E21" i="8"/>
  <c r="E17" i="8"/>
  <c r="E4" i="7"/>
  <c r="E5" i="7"/>
  <c r="I6" i="2"/>
  <c r="I7" i="2"/>
  <c r="I13" i="2"/>
  <c r="I12" i="2"/>
  <c r="I11" i="2"/>
  <c r="I10" i="2"/>
  <c r="I9" i="2"/>
  <c r="H15" i="2"/>
  <c r="I8" i="2"/>
  <c r="I5" i="2"/>
  <c r="I4" i="2"/>
  <c r="I3" i="2"/>
  <c r="D33" i="6"/>
  <c r="D37" i="6" s="1"/>
  <c r="E37" i="6"/>
  <c r="M36" i="6"/>
  <c r="D18" i="6"/>
  <c r="D23" i="6" s="1"/>
  <c r="M21" i="6"/>
  <c r="B27" i="6" s="1"/>
  <c r="D1" i="6"/>
  <c r="E5" i="6"/>
  <c r="D49" i="6"/>
  <c r="D55" i="6" s="1"/>
  <c r="E55" i="6" s="1"/>
  <c r="C55" i="6"/>
  <c r="C54" i="6"/>
  <c r="C69" i="6"/>
  <c r="C70" i="6"/>
  <c r="C71" i="6"/>
  <c r="C72" i="6"/>
  <c r="C68" i="6"/>
  <c r="C52" i="6"/>
  <c r="C53" i="6"/>
  <c r="C56" i="6"/>
  <c r="C84" i="6"/>
  <c r="C85" i="6"/>
  <c r="C86" i="6"/>
  <c r="C87" i="6"/>
  <c r="C88" i="6"/>
  <c r="C89" i="6"/>
  <c r="C90" i="6"/>
  <c r="C91" i="6"/>
  <c r="C83" i="6"/>
  <c r="D80" i="6"/>
  <c r="E84" i="6" s="1"/>
  <c r="E91" i="6"/>
  <c r="D65" i="6"/>
  <c r="N67" i="6" s="1"/>
  <c r="F27" i="1"/>
  <c r="F28" i="1"/>
  <c r="F29" i="1"/>
  <c r="F30" i="1"/>
  <c r="F26" i="1"/>
  <c r="F40" i="1"/>
  <c r="F41" i="1"/>
  <c r="F42" i="1"/>
  <c r="F43" i="1"/>
  <c r="F39" i="1"/>
  <c r="F18" i="1"/>
  <c r="F19" i="1"/>
  <c r="F20" i="1"/>
  <c r="F21" i="1"/>
  <c r="F17" i="1"/>
  <c r="F8" i="1"/>
  <c r="F9" i="1"/>
  <c r="F10" i="1"/>
  <c r="F11" i="1"/>
  <c r="F12" i="1"/>
  <c r="F7" i="1"/>
  <c r="E40" i="1"/>
  <c r="E41" i="1"/>
  <c r="E42" i="1"/>
  <c r="E43" i="1"/>
  <c r="E39" i="1"/>
  <c r="E27" i="1"/>
  <c r="E28" i="1"/>
  <c r="E29" i="1"/>
  <c r="E30" i="1"/>
  <c r="E26" i="1"/>
  <c r="E18" i="1"/>
  <c r="E19" i="1"/>
  <c r="E20" i="1"/>
  <c r="E21" i="1"/>
  <c r="E17" i="1"/>
  <c r="E8" i="1"/>
  <c r="E9" i="1"/>
  <c r="E10" i="1"/>
  <c r="E11" i="1"/>
  <c r="E12" i="1"/>
  <c r="E7" i="1"/>
  <c r="E22" i="6"/>
  <c r="E23" i="6"/>
  <c r="E24" i="6"/>
  <c r="E25" i="6"/>
  <c r="E21" i="6"/>
  <c r="D72" i="6"/>
  <c r="D69" i="6"/>
  <c r="D70" i="6"/>
  <c r="D71" i="6"/>
  <c r="D68" i="6"/>
  <c r="D21" i="6"/>
  <c r="D5" i="6"/>
  <c r="D6" i="6"/>
  <c r="D7" i="6"/>
  <c r="D8" i="6"/>
  <c r="D4" i="6"/>
  <c r="E4" i="6"/>
  <c r="D83" i="6"/>
  <c r="D84" i="6"/>
  <c r="E83" i="6"/>
  <c r="E8" i="6"/>
  <c r="E90" i="6"/>
  <c r="D89" i="6"/>
  <c r="E89" i="6"/>
  <c r="D87" i="6"/>
  <c r="E87" i="6"/>
  <c r="D91" i="6"/>
  <c r="F14" i="8"/>
  <c r="F17" i="8"/>
  <c r="F16" i="8"/>
  <c r="F15" i="8"/>
  <c r="F19" i="8"/>
  <c r="E16" i="8"/>
  <c r="E14" i="8"/>
  <c r="E18" i="8"/>
  <c r="E36" i="6"/>
  <c r="D40" i="6"/>
  <c r="E40" i="6"/>
  <c r="D39" i="6"/>
  <c r="E38" i="6"/>
  <c r="D38" i="6"/>
  <c r="D36" i="6"/>
  <c r="E39" i="6"/>
  <c r="E19" i="8"/>
  <c r="E15" i="8"/>
  <c r="F4" i="7"/>
  <c r="E6" i="6"/>
  <c r="E7" i="6"/>
  <c r="M3" i="6"/>
  <c r="B10" i="6" s="1"/>
  <c r="F5" i="7"/>
  <c r="H5" i="7"/>
  <c r="E6" i="7"/>
  <c r="E7" i="7" s="1"/>
  <c r="E8" i="7" l="1"/>
  <c r="F7" i="7"/>
  <c r="E85" i="6"/>
  <c r="D53" i="6"/>
  <c r="E53" i="6" s="1"/>
  <c r="D24" i="6"/>
  <c r="D86" i="6"/>
  <c r="E69" i="6"/>
  <c r="D52" i="6"/>
  <c r="E52" i="6" s="1"/>
  <c r="D56" i="6"/>
  <c r="E56" i="6" s="1"/>
  <c r="D22" i="6"/>
  <c r="E68" i="6"/>
  <c r="D85" i="6"/>
  <c r="E86" i="6"/>
  <c r="E71" i="6"/>
  <c r="F6" i="7"/>
  <c r="H6" i="7" s="1"/>
  <c r="N53" i="6"/>
  <c r="B58" i="6" s="1"/>
  <c r="E88" i="6"/>
  <c r="D54" i="6"/>
  <c r="E54" i="6" s="1"/>
  <c r="D25" i="6"/>
  <c r="E70" i="6"/>
  <c r="E72" i="6"/>
  <c r="D90" i="6"/>
  <c r="M83" i="6"/>
  <c r="D88" i="6"/>
  <c r="H7" i="7" l="1"/>
  <c r="F8" i="7"/>
  <c r="H8" i="7" s="1"/>
  <c r="E9" i="7"/>
  <c r="F9" i="7" l="1"/>
  <c r="H9" i="7" s="1"/>
  <c r="E10" i="7"/>
  <c r="F10" i="7" l="1"/>
  <c r="H10" i="7" s="1"/>
  <c r="E11" i="7"/>
  <c r="E12" i="7" l="1"/>
  <c r="F11" i="7"/>
  <c r="H11" i="7" s="1"/>
  <c r="F12" i="7" l="1"/>
  <c r="H12" i="7" s="1"/>
  <c r="E13" i="7"/>
  <c r="F13" i="7" l="1"/>
  <c r="H13" i="7" s="1"/>
  <c r="E14" i="7"/>
  <c r="F14" i="7" s="1"/>
  <c r="H14" i="7" l="1"/>
</calcChain>
</file>

<file path=xl/comments1.xml><?xml version="1.0" encoding="utf-8"?>
<comments xmlns="http://schemas.openxmlformats.org/spreadsheetml/2006/main">
  <authors>
    <author>Alwyn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Type, for example
</t>
        </r>
        <r>
          <rPr>
            <sz val="8"/>
            <color indexed="10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>2</t>
        </r>
        <r>
          <rPr>
            <sz val="8"/>
            <color indexed="10"/>
            <rFont val="Tahoma"/>
            <family val="2"/>
          </rPr>
          <t>*</t>
        </r>
        <r>
          <rPr>
            <sz val="8"/>
            <color indexed="81"/>
            <rFont val="Tahoma"/>
            <family val="2"/>
          </rPr>
          <t xml:space="preserve">x+3 </t>
        </r>
        <r>
          <rPr>
            <sz val="8"/>
            <color indexed="10"/>
            <rFont val="Tahoma"/>
            <family val="2"/>
          </rPr>
          <t>ENTER</t>
        </r>
        <r>
          <rPr>
            <sz val="8"/>
            <color indexed="81"/>
            <rFont val="Tahoma"/>
            <family val="2"/>
          </rPr>
          <t xml:space="preserve">.
Then </t>
        </r>
        <r>
          <rPr>
            <sz val="8"/>
            <color indexed="10"/>
            <rFont val="Tahoma"/>
            <family val="2"/>
          </rPr>
          <t>drag down</t>
        </r>
        <r>
          <rPr>
            <sz val="8"/>
            <color indexed="81"/>
            <rFont val="Tahoma"/>
            <family val="2"/>
          </rPr>
          <t xml:space="preserve"> the formula ...</t>
        </r>
      </text>
    </comment>
  </commentList>
</comments>
</file>

<file path=xl/sharedStrings.xml><?xml version="1.0" encoding="utf-8"?>
<sst xmlns="http://schemas.openxmlformats.org/spreadsheetml/2006/main" count="190" uniqueCount="79">
  <si>
    <t>x</t>
  </si>
  <si>
    <t>a =</t>
  </si>
  <si>
    <t>k =</t>
  </si>
  <si>
    <t>g(x, y)</t>
  </si>
  <si>
    <t>f(x, y)</t>
  </si>
  <si>
    <t>Describe the relationship between f(x, y) and g(x, y) graphically, numerically, algebraically ...</t>
  </si>
  <si>
    <t>y</t>
  </si>
  <si>
    <t>g(x,y) = f(x, y+a)</t>
  </si>
  <si>
    <t>p =</t>
  </si>
  <si>
    <t>b =</t>
  </si>
  <si>
    <t>g(x,y) = f(x+b, y)</t>
  </si>
  <si>
    <t>g(x,y) = f(px,y)</t>
  </si>
  <si>
    <t>q =</t>
  </si>
  <si>
    <t>g(x,y) = f(x,qy)</t>
  </si>
  <si>
    <t>g(x,y) = f(kx, ky)</t>
  </si>
  <si>
    <t>Make you own pretty pictures by changing the blue values …</t>
  </si>
  <si>
    <t xml:space="preserve">In this workbook, we look at </t>
  </si>
  <si>
    <t>Click slider to change the values of a …</t>
  </si>
  <si>
    <t>Ditto for these:</t>
  </si>
  <si>
    <t>Deduce the pink explicit/specific trendline</t>
  </si>
  <si>
    <t>c =</t>
  </si>
  <si>
    <t>g(x,y)=f(x+c, y+c)</t>
  </si>
  <si>
    <t>Talk about the general equation of g!</t>
  </si>
  <si>
    <t>These graphs are trendlines!</t>
  </si>
  <si>
    <t>quation from the blue equation!</t>
  </si>
  <si>
    <t>You can also change (type) the blue f values</t>
  </si>
  <si>
    <t>1.</t>
  </si>
  <si>
    <t>2.</t>
  </si>
  <si>
    <t>3.</t>
  </si>
  <si>
    <t>4.</t>
  </si>
  <si>
    <t>5.</t>
  </si>
  <si>
    <t>6.</t>
  </si>
  <si>
    <t>Connect TABLE - GRAPH - FORMULA!</t>
  </si>
  <si>
    <t>How will you define a "graph"?</t>
  </si>
  <si>
    <t>Starting with the blue table, we make a</t>
  </si>
  <si>
    <t>blue x-values, and the new pink y-values</t>
  </si>
  <si>
    <r>
      <t xml:space="preserve">- table  </t>
    </r>
    <r>
      <rPr>
        <sz val="12"/>
        <color indexed="12"/>
        <rFont val="Symbol"/>
        <family val="1"/>
        <charset val="2"/>
      </rPr>
      <t>®</t>
    </r>
    <r>
      <rPr>
        <sz val="12"/>
        <color indexed="12"/>
        <rFont val="Times New Roman"/>
        <family val="1"/>
      </rPr>
      <t xml:space="preserve"> formula,  via the graph with Trendline  (what patterns in the table/graph produce what kind of formulae)</t>
    </r>
  </si>
  <si>
    <r>
      <t xml:space="preserve">- formula  </t>
    </r>
    <r>
      <rPr>
        <sz val="12"/>
        <color indexed="12"/>
        <rFont val="Symbol"/>
        <family val="1"/>
        <charset val="2"/>
      </rPr>
      <t>®</t>
    </r>
    <r>
      <rPr>
        <sz val="12"/>
        <color indexed="12"/>
        <rFont val="Times New Roman"/>
        <family val="1"/>
      </rPr>
      <t xml:space="preserve"> table  </t>
    </r>
    <r>
      <rPr>
        <sz val="12"/>
        <color indexed="12"/>
        <rFont val="Symbol"/>
        <family val="1"/>
        <charset val="2"/>
      </rPr>
      <t>®</t>
    </r>
    <r>
      <rPr>
        <sz val="12"/>
        <color indexed="12"/>
        <rFont val="Times New Roman"/>
        <family val="1"/>
      </rPr>
      <t xml:space="preserve"> graph</t>
    </r>
  </si>
  <si>
    <r>
      <t xml:space="preserve">- formula  </t>
    </r>
    <r>
      <rPr>
        <sz val="12"/>
        <color indexed="12"/>
        <rFont val="Symbol"/>
        <family val="1"/>
        <charset val="2"/>
      </rPr>
      <t>®</t>
    </r>
    <r>
      <rPr>
        <sz val="12"/>
        <color indexed="12"/>
        <rFont val="Times New Roman"/>
        <family val="1"/>
      </rPr>
      <t xml:space="preserve"> graph</t>
    </r>
  </si>
  <si>
    <r>
      <t xml:space="preserve">- graph  </t>
    </r>
    <r>
      <rPr>
        <sz val="12"/>
        <color indexed="12"/>
        <rFont val="Symbol"/>
        <family val="1"/>
        <charset val="2"/>
      </rPr>
      <t>®</t>
    </r>
    <r>
      <rPr>
        <sz val="12"/>
        <color indexed="12"/>
        <rFont val="Times New Roman"/>
        <family val="1"/>
      </rPr>
      <t xml:space="preserve"> formula</t>
    </r>
  </si>
  <si>
    <t>new pink table using some pattern, e.g. the</t>
  </si>
  <si>
    <t>relationship between the graphs?</t>
  </si>
  <si>
    <t>Can you make an "8"?</t>
  </si>
  <si>
    <t>Can you make a straight line?</t>
  </si>
  <si>
    <t>Can you make a parabola?</t>
  </si>
  <si>
    <t>Pretty Pictures</t>
  </si>
  <si>
    <t xml:space="preserve"> ® </t>
  </si>
  <si>
    <t>Make a pretty picture (graph) by changing the (x, y) ordered pairs in the table</t>
  </si>
  <si>
    <t>y = x^2 -10</t>
  </si>
  <si>
    <t>y = 5x</t>
  </si>
  <si>
    <t>y = x^3</t>
  </si>
  <si>
    <t>y = x^2</t>
  </si>
  <si>
    <t>y = 3x</t>
  </si>
  <si>
    <t>y = 5x + 5</t>
  </si>
  <si>
    <t>x + y = 10</t>
  </si>
  <si>
    <t>Click a formula:</t>
  </si>
  <si>
    <r>
      <t xml:space="preserve">Formula </t>
    </r>
    <r>
      <rPr>
        <b/>
        <sz val="17"/>
        <color indexed="10"/>
        <rFont val="Symbol"/>
        <family val="1"/>
        <charset val="2"/>
      </rPr>
      <t>®</t>
    </r>
    <r>
      <rPr>
        <b/>
        <sz val="17"/>
        <color indexed="10"/>
        <rFont val="Times New Roman"/>
        <family val="1"/>
      </rPr>
      <t xml:space="preserve"> Table </t>
    </r>
    <r>
      <rPr>
        <b/>
        <sz val="17"/>
        <color indexed="10"/>
        <rFont val="Symbol"/>
        <family val="1"/>
        <charset val="2"/>
      </rPr>
      <t>®</t>
    </r>
    <r>
      <rPr>
        <b/>
        <sz val="17"/>
        <color indexed="10"/>
        <rFont val="Times New Roman"/>
        <family val="1"/>
      </rPr>
      <t xml:space="preserve"> Graph</t>
    </r>
  </si>
  <si>
    <t>Click a formula!</t>
  </si>
  <si>
    <t>D</t>
  </si>
  <si>
    <r>
      <t xml:space="preserve">- </t>
    </r>
    <r>
      <rPr>
        <b/>
        <sz val="12"/>
        <color indexed="12"/>
        <rFont val="Times New Roman"/>
        <family val="1"/>
      </rPr>
      <t xml:space="preserve">tables </t>
    </r>
    <r>
      <rPr>
        <b/>
        <sz val="12"/>
        <color indexed="12"/>
        <rFont val="Symbol"/>
        <family val="1"/>
        <charset val="2"/>
      </rPr>
      <t>®</t>
    </r>
    <r>
      <rPr>
        <b/>
        <sz val="12"/>
        <color indexed="12"/>
        <rFont val="Times New Roman"/>
        <family val="1"/>
      </rPr>
      <t xml:space="preserve"> graph</t>
    </r>
    <r>
      <rPr>
        <sz val="12"/>
        <color indexed="12"/>
        <rFont val="Times New Roman"/>
        <family val="1"/>
      </rPr>
      <t xml:space="preserve">  (what patterns in the tables produce what patterns in the graph)</t>
    </r>
  </si>
  <si>
    <t>New from Old</t>
  </si>
  <si>
    <r>
      <t>are</t>
    </r>
    <r>
      <rPr>
        <b/>
        <sz val="11"/>
        <color indexed="12"/>
        <rFont val="Times New Roman"/>
        <family val="1"/>
      </rPr>
      <t xml:space="preserve"> four more than</t>
    </r>
    <r>
      <rPr>
        <sz val="11"/>
        <color indexed="12"/>
        <rFont val="Times New Roman"/>
        <family val="1"/>
      </rPr>
      <t xml:space="preserve"> the blue y-values.</t>
    </r>
  </si>
  <si>
    <r>
      <t xml:space="preserve">How is the numerical </t>
    </r>
    <r>
      <rPr>
        <b/>
        <i/>
        <sz val="11"/>
        <color indexed="12"/>
        <rFont val="Times New Roman"/>
        <family val="1"/>
      </rPr>
      <t xml:space="preserve">relationships between </t>
    </r>
  </si>
  <si>
    <r>
      <t>the tables</t>
    </r>
    <r>
      <rPr>
        <i/>
        <sz val="11"/>
        <color indexed="12"/>
        <rFont val="Times New Roman"/>
        <family val="1"/>
      </rPr>
      <t xml:space="preserve"> reflected in the geometrical </t>
    </r>
  </si>
  <si>
    <t>g(x, y) = f(x+a,y+b)</t>
  </si>
  <si>
    <t>Make sure that you understand:</t>
  </si>
  <si>
    <r>
      <t xml:space="preserve">- </t>
    </r>
    <r>
      <rPr>
        <b/>
        <sz val="12"/>
        <color indexed="10"/>
        <rFont val="Times New Roman"/>
        <family val="1"/>
      </rPr>
      <t xml:space="preserve">the powerful idea </t>
    </r>
    <r>
      <rPr>
        <sz val="12"/>
        <color indexed="10"/>
        <rFont val="Times New Roman"/>
        <family val="1"/>
      </rPr>
      <t xml:space="preserve">of  Formula </t>
    </r>
    <r>
      <rPr>
        <sz val="12"/>
        <color indexed="10"/>
        <rFont val="Symbol"/>
        <family val="1"/>
        <charset val="2"/>
      </rPr>
      <t>®</t>
    </r>
    <r>
      <rPr>
        <sz val="12"/>
        <color indexed="10"/>
        <rFont val="Times New Roman"/>
        <family val="1"/>
      </rPr>
      <t xml:space="preserve"> Table </t>
    </r>
    <r>
      <rPr>
        <sz val="12"/>
        <color indexed="10"/>
        <rFont val="Symbol"/>
        <family val="1"/>
        <charset val="2"/>
      </rPr>
      <t>®</t>
    </r>
    <r>
      <rPr>
        <sz val="12"/>
        <color indexed="10"/>
        <rFont val="Times New Roman"/>
        <family val="1"/>
      </rPr>
      <t xml:space="preserve"> Graph</t>
    </r>
  </si>
  <si>
    <r>
      <t xml:space="preserve">- </t>
    </r>
    <r>
      <rPr>
        <b/>
        <sz val="12"/>
        <color indexed="10"/>
        <rFont val="Times New Roman"/>
        <family val="1"/>
      </rPr>
      <t>the connection</t>
    </r>
    <r>
      <rPr>
        <sz val="12"/>
        <color indexed="10"/>
        <rFont val="Times New Roman"/>
        <family val="1"/>
      </rPr>
      <t xml:space="preserve"> Formula </t>
    </r>
    <r>
      <rPr>
        <sz val="12"/>
        <color indexed="10"/>
        <rFont val="Symbol"/>
        <family val="1"/>
        <charset val="2"/>
      </rPr>
      <t>«</t>
    </r>
    <r>
      <rPr>
        <sz val="12"/>
        <color indexed="10"/>
        <rFont val="Times New Roman"/>
        <family val="1"/>
      </rPr>
      <t xml:space="preserve"> Table: can you </t>
    </r>
    <r>
      <rPr>
        <b/>
        <i/>
        <sz val="12"/>
        <color indexed="10"/>
        <rFont val="Times New Roman"/>
        <family val="1"/>
      </rPr>
      <t>see</t>
    </r>
    <r>
      <rPr>
        <sz val="12"/>
        <color indexed="10"/>
        <rFont val="Times New Roman"/>
        <family val="1"/>
      </rPr>
      <t xml:space="preserve"> the formula in the table and vice versa?</t>
    </r>
  </si>
  <si>
    <r>
      <t xml:space="preserve">- </t>
    </r>
    <r>
      <rPr>
        <b/>
        <sz val="12"/>
        <color indexed="10"/>
        <rFont val="Times New Roman"/>
        <family val="1"/>
      </rPr>
      <t>the connection</t>
    </r>
    <r>
      <rPr>
        <sz val="12"/>
        <color indexed="10"/>
        <rFont val="Times New Roman"/>
        <family val="1"/>
      </rPr>
      <t xml:space="preserve"> Table </t>
    </r>
    <r>
      <rPr>
        <sz val="12"/>
        <color indexed="10"/>
        <rFont val="Symbol"/>
        <family val="1"/>
        <charset val="2"/>
      </rPr>
      <t>«</t>
    </r>
    <r>
      <rPr>
        <sz val="12"/>
        <color indexed="10"/>
        <rFont val="Times New Roman"/>
        <family val="1"/>
      </rPr>
      <t xml:space="preserve"> Graph: can you </t>
    </r>
    <r>
      <rPr>
        <b/>
        <i/>
        <sz val="12"/>
        <color indexed="10"/>
        <rFont val="Times New Roman"/>
        <family val="1"/>
      </rPr>
      <t>see</t>
    </r>
    <r>
      <rPr>
        <sz val="12"/>
        <color indexed="10"/>
        <rFont val="Times New Roman"/>
        <family val="1"/>
      </rPr>
      <t xml:space="preserve"> the table in the graph and vice versa?</t>
    </r>
  </si>
  <si>
    <r>
      <t xml:space="preserve">- </t>
    </r>
    <r>
      <rPr>
        <b/>
        <sz val="12"/>
        <color indexed="10"/>
        <rFont val="Times New Roman"/>
        <family val="1"/>
      </rPr>
      <t>the connection</t>
    </r>
    <r>
      <rPr>
        <sz val="12"/>
        <color indexed="10"/>
        <rFont val="Times New Roman"/>
        <family val="1"/>
      </rPr>
      <t xml:space="preserve"> Formula </t>
    </r>
    <r>
      <rPr>
        <sz val="12"/>
        <color indexed="10"/>
        <rFont val="Symbol"/>
        <family val="1"/>
        <charset val="2"/>
      </rPr>
      <t>«</t>
    </r>
    <r>
      <rPr>
        <sz val="12"/>
        <color indexed="10"/>
        <rFont val="Times New Roman"/>
        <family val="1"/>
      </rPr>
      <t xml:space="preserve"> Graph: can you </t>
    </r>
    <r>
      <rPr>
        <b/>
        <i/>
        <sz val="12"/>
        <color indexed="10"/>
        <rFont val="Times New Roman"/>
        <family val="1"/>
      </rPr>
      <t>see</t>
    </r>
    <r>
      <rPr>
        <sz val="12"/>
        <color indexed="10"/>
        <rFont val="Times New Roman"/>
        <family val="1"/>
      </rPr>
      <t xml:space="preserve"> the formula in the graph and vice versa?</t>
    </r>
  </si>
  <si>
    <t>You can change the shapes of the graphs by changing the blue (x, y) values …</t>
  </si>
  <si>
    <t>What different ways can you use to make new pink tables and new graphs? We show a few in the next tabs …</t>
  </si>
  <si>
    <r>
      <t>Click the sliders</t>
    </r>
    <r>
      <rPr>
        <sz val="12"/>
        <color indexed="10"/>
        <rFont val="Times New Roman"/>
        <family val="1"/>
      </rPr>
      <t xml:space="preserve"> to change a and b.  What happens in the tables and what happens with the graphs?</t>
    </r>
  </si>
  <si>
    <t>Do you agree, above: Given f(x, y), then g(x, y) = f(x, -y). Now do these:</t>
  </si>
  <si>
    <t>Enter a formula for f if you want to</t>
  </si>
  <si>
    <r>
      <t xml:space="preserve">new pink x-values </t>
    </r>
    <r>
      <rPr>
        <sz val="11"/>
        <color indexed="12"/>
        <rFont val="Times New Roman"/>
        <family val="1"/>
      </rPr>
      <t>are</t>
    </r>
    <r>
      <rPr>
        <b/>
        <sz val="11"/>
        <color indexed="12"/>
        <rFont val="Times New Roman"/>
        <family val="1"/>
      </rPr>
      <t xml:space="preserve"> three more than </t>
    </r>
    <r>
      <rPr>
        <sz val="11"/>
        <color indexed="12"/>
        <rFont val="Times New Roman"/>
        <family val="1"/>
      </rPr>
      <t>the</t>
    </r>
  </si>
  <si>
    <r>
      <t xml:space="preserve">From the tables and the graphs, </t>
    </r>
    <r>
      <rPr>
        <b/>
        <sz val="11"/>
        <color indexed="12"/>
        <rFont val="Times New Roman"/>
        <family val="1"/>
      </rPr>
      <t>deduce the formula for each graph.</t>
    </r>
  </si>
  <si>
    <r>
      <t xml:space="preserve">You can see the formula for f in the table - click in the y column </t>
    </r>
    <r>
      <rPr>
        <sz val="11"/>
        <color indexed="12"/>
        <rFont val="Wingdings"/>
        <charset val="2"/>
      </rPr>
      <t>J</t>
    </r>
  </si>
  <si>
    <t>Describe your method to find the explicit formula for g, and check it!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</si>
</sst>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0"/>
      <name val="Times New Roman"/>
    </font>
    <font>
      <sz val="10"/>
      <name val="Times New Roman"/>
    </font>
    <font>
      <b/>
      <sz val="10"/>
      <name val="Times New Roman"/>
      <family val="1"/>
    </font>
    <font>
      <b/>
      <sz val="10"/>
      <color indexed="33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10"/>
      <color indexed="14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0"/>
      <color indexed="14"/>
      <name val="Times New Roman"/>
      <family val="1"/>
    </font>
    <font>
      <b/>
      <i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Symbol"/>
      <family val="1"/>
      <charset val="2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Symbol"/>
      <family val="1"/>
      <charset val="2"/>
    </font>
    <font>
      <sz val="22"/>
      <color indexed="10"/>
      <name val="Symbol"/>
      <family val="1"/>
      <charset val="2"/>
    </font>
    <font>
      <sz val="10"/>
      <color indexed="26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  <charset val="2"/>
    </font>
    <font>
      <b/>
      <sz val="18"/>
      <color indexed="10"/>
      <name val="Times New Roman"/>
      <family val="1"/>
    </font>
    <font>
      <b/>
      <sz val="17"/>
      <color indexed="10"/>
      <name val="Times New Roman"/>
      <family val="1"/>
    </font>
    <font>
      <b/>
      <sz val="17"/>
      <color indexed="10"/>
      <name val="Symbol"/>
      <family val="1"/>
      <charset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Symbol"/>
      <family val="1"/>
      <charset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u/>
      <sz val="10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20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color indexed="33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14"/>
      <name val="Times New Roman"/>
      <family val="1"/>
    </font>
    <font>
      <i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33"/>
      <name val="Times New Roman"/>
      <family val="1"/>
    </font>
    <font>
      <b/>
      <i/>
      <sz val="11"/>
      <color indexed="14"/>
      <name val="Times New Roman"/>
      <family val="1"/>
    </font>
    <font>
      <sz val="8"/>
      <color indexed="81"/>
      <name val="Tahoma"/>
      <family val="2"/>
    </font>
    <font>
      <sz val="8"/>
      <color indexed="10"/>
      <name val="Tahoma"/>
      <family val="2"/>
    </font>
    <font>
      <sz val="11"/>
      <color indexed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1" fillId="3" borderId="0" xfId="0" applyFont="1" applyFill="1"/>
    <xf numFmtId="0" fontId="0" fillId="3" borderId="0" xfId="0" applyFill="1"/>
    <xf numFmtId="0" fontId="0" fillId="3" borderId="0" xfId="0" applyFill="1" applyProtection="1">
      <protection locked="0"/>
    </xf>
    <xf numFmtId="0" fontId="16" fillId="2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15" fillId="3" borderId="0" xfId="0" applyFont="1" applyFill="1"/>
    <xf numFmtId="0" fontId="20" fillId="3" borderId="0" xfId="0" quotePrefix="1" applyFont="1" applyFill="1" applyAlignment="1">
      <alignment horizontal="left"/>
    </xf>
    <xf numFmtId="0" fontId="7" fillId="3" borderId="0" xfId="0" applyFont="1" applyFill="1"/>
    <xf numFmtId="0" fontId="14" fillId="4" borderId="1" xfId="0" applyFont="1" applyFill="1" applyBorder="1"/>
    <xf numFmtId="0" fontId="22" fillId="3" borderId="0" xfId="0" applyFont="1" applyFill="1" applyAlignment="1">
      <alignment horizontal="right"/>
    </xf>
    <xf numFmtId="0" fontId="22" fillId="3" borderId="0" xfId="0" applyFont="1" applyFill="1" applyAlignment="1" applyProtection="1">
      <alignment horizontal="left"/>
      <protection hidden="1"/>
    </xf>
    <xf numFmtId="0" fontId="20" fillId="3" borderId="0" xfId="0" applyFont="1" applyFill="1" applyAlignment="1">
      <alignment horizontal="right"/>
    </xf>
    <xf numFmtId="0" fontId="20" fillId="3" borderId="0" xfId="0" applyFont="1" applyFill="1" applyAlignment="1" applyProtection="1">
      <alignment horizontal="left"/>
      <protection hidden="1"/>
    </xf>
    <xf numFmtId="0" fontId="23" fillId="3" borderId="0" xfId="0" applyFont="1" applyFill="1"/>
    <xf numFmtId="0" fontId="23" fillId="3" borderId="0" xfId="0" quotePrefix="1" applyFont="1" applyFill="1"/>
    <xf numFmtId="0" fontId="6" fillId="5" borderId="1" xfId="0" applyFont="1" applyFill="1" applyBorder="1" applyAlignment="1" applyProtection="1">
      <alignment horizontal="center"/>
      <protection locked="0"/>
    </xf>
    <xf numFmtId="0" fontId="27" fillId="3" borderId="0" xfId="0" applyFont="1" applyFill="1"/>
    <xf numFmtId="0" fontId="30" fillId="3" borderId="0" xfId="0" applyFont="1" applyFill="1"/>
    <xf numFmtId="0" fontId="17" fillId="5" borderId="1" xfId="0" applyFont="1" applyFill="1" applyBorder="1" applyAlignment="1" applyProtection="1">
      <alignment horizontal="center"/>
      <protection locked="0"/>
    </xf>
    <xf numFmtId="0" fontId="31" fillId="6" borderId="1" xfId="0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6" fillId="3" borderId="0" xfId="0" applyFont="1" applyFill="1" applyAlignment="1">
      <alignment horizontal="left"/>
    </xf>
    <xf numFmtId="0" fontId="31" fillId="6" borderId="2" xfId="0" applyFont="1" applyFill="1" applyBorder="1" applyAlignment="1">
      <alignment horizontal="left"/>
    </xf>
    <xf numFmtId="0" fontId="17" fillId="5" borderId="3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left"/>
      <protection locked="0"/>
    </xf>
    <xf numFmtId="0" fontId="32" fillId="6" borderId="3" xfId="0" applyFont="1" applyFill="1" applyBorder="1" applyAlignment="1"/>
    <xf numFmtId="0" fontId="2" fillId="3" borderId="0" xfId="0" applyFont="1" applyFill="1" applyAlignment="1" applyProtection="1">
      <alignment horizontal="center"/>
      <protection locked="0"/>
    </xf>
    <xf numFmtId="0" fontId="37" fillId="3" borderId="0" xfId="0" applyFont="1" applyFill="1" applyAlignment="1">
      <alignment horizontal="left"/>
    </xf>
    <xf numFmtId="0" fontId="25" fillId="2" borderId="0" xfId="0" applyFont="1" applyFill="1" applyAlignment="1">
      <alignment horizontal="left" indent="1"/>
    </xf>
    <xf numFmtId="0" fontId="26" fillId="2" borderId="0" xfId="0" applyFont="1" applyFill="1" applyAlignment="1">
      <alignment horizontal="left" indent="1"/>
    </xf>
    <xf numFmtId="0" fontId="0" fillId="0" borderId="0" xfId="0" applyFill="1"/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8" fillId="2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0" fillId="0" borderId="0" xfId="0" applyFill="1" applyProtection="1">
      <protection locked="0"/>
    </xf>
    <xf numFmtId="0" fontId="41" fillId="0" borderId="0" xfId="0" applyFont="1" applyFill="1" applyAlignment="1">
      <alignment horizontal="left"/>
    </xf>
    <xf numFmtId="0" fontId="4" fillId="0" borderId="5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>
      <alignment horizontal="centerContinuous"/>
    </xf>
    <xf numFmtId="0" fontId="16" fillId="0" borderId="4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"/>
    </xf>
    <xf numFmtId="0" fontId="15" fillId="0" borderId="6" xfId="0" applyFont="1" applyFill="1" applyBorder="1" applyAlignment="1">
      <alignment horizontal="centerContinuous"/>
    </xf>
    <xf numFmtId="0" fontId="43" fillId="0" borderId="6" xfId="0" applyFont="1" applyFill="1" applyBorder="1" applyAlignment="1">
      <alignment horizontal="centerContinuous"/>
    </xf>
    <xf numFmtId="0" fontId="4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0" fontId="45" fillId="0" borderId="0" xfId="0" applyFont="1" applyFill="1" applyAlignment="1"/>
    <xf numFmtId="0" fontId="46" fillId="0" borderId="0" xfId="0" applyFont="1" applyFill="1" applyAlignment="1"/>
    <xf numFmtId="0" fontId="47" fillId="0" borderId="0" xfId="0" applyFont="1" applyFill="1" applyAlignment="1">
      <alignment horizontal="left"/>
    </xf>
    <xf numFmtId="0" fontId="18" fillId="0" borderId="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left"/>
      <protection hidden="1"/>
    </xf>
    <xf numFmtId="0" fontId="36" fillId="3" borderId="0" xfId="0" quotePrefix="1" applyFont="1" applyFill="1" applyAlignment="1">
      <alignment horizontal="left"/>
    </xf>
    <xf numFmtId="0" fontId="36" fillId="3" borderId="0" xfId="0" quotePrefix="1" applyFont="1" applyFill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0" fontId="51" fillId="6" borderId="1" xfId="0" applyFont="1" applyFill="1" applyBorder="1" applyAlignment="1">
      <alignment horizontal="center"/>
    </xf>
    <xf numFmtId="0" fontId="52" fillId="5" borderId="1" xfId="0" applyFont="1" applyFill="1" applyBorder="1" applyAlignment="1" applyProtection="1">
      <alignment horizontal="center"/>
      <protection locked="0"/>
    </xf>
    <xf numFmtId="0" fontId="52" fillId="5" borderId="1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>
      <alignment horizontal="left"/>
    </xf>
    <xf numFmtId="0" fontId="53" fillId="2" borderId="0" xfId="0" applyFont="1" applyFill="1" applyAlignment="1">
      <alignment horizontal="left"/>
    </xf>
    <xf numFmtId="0" fontId="54" fillId="2" borderId="0" xfId="0" quotePrefix="1" applyFont="1" applyFill="1"/>
    <xf numFmtId="0" fontId="4" fillId="3" borderId="1" xfId="0" applyFont="1" applyFill="1" applyBorder="1" applyAlignment="1">
      <alignment horizontal="centerContinuous"/>
    </xf>
    <xf numFmtId="0" fontId="9" fillId="3" borderId="1" xfId="0" applyFont="1" applyFill="1" applyBorder="1" applyAlignment="1">
      <alignment horizontal="centerContinuous"/>
    </xf>
    <xf numFmtId="0" fontId="4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Continuous"/>
    </xf>
    <xf numFmtId="0" fontId="3" fillId="3" borderId="1" xfId="0" applyFont="1" applyFill="1" applyBorder="1" applyAlignment="1" applyProtection="1">
      <alignment horizontal="center"/>
      <protection hidden="1"/>
    </xf>
    <xf numFmtId="0" fontId="53" fillId="3" borderId="1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55" fillId="3" borderId="1" xfId="0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</xf>
    <xf numFmtId="0" fontId="18" fillId="4" borderId="10" xfId="0" applyFont="1" applyFill="1" applyBorder="1" applyAlignment="1">
      <alignment horizontal="center"/>
    </xf>
    <xf numFmtId="0" fontId="56" fillId="4" borderId="10" xfId="0" applyFont="1" applyFill="1" applyBorder="1" applyAlignment="1" applyProtection="1">
      <alignment horizontal="center"/>
      <protection locked="0"/>
    </xf>
    <xf numFmtId="0" fontId="18" fillId="4" borderId="11" xfId="0" applyFont="1" applyFill="1" applyBorder="1" applyAlignment="1">
      <alignment horizontal="center"/>
    </xf>
    <xf numFmtId="0" fontId="56" fillId="4" borderId="11" xfId="0" applyFon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>
      <alignment horizontal="center"/>
    </xf>
    <xf numFmtId="0" fontId="56" fillId="4" borderId="1" xfId="0" applyFont="1" applyFill="1" applyBorder="1" applyAlignment="1" applyProtection="1">
      <alignment horizontal="center"/>
      <protection locked="0"/>
    </xf>
    <xf numFmtId="0" fontId="42" fillId="2" borderId="0" xfId="0" applyFont="1" applyFill="1" applyAlignment="1">
      <alignment horizontal="center"/>
    </xf>
    <xf numFmtId="0" fontId="20" fillId="2" borderId="0" xfId="0" quotePrefix="1" applyFont="1" applyFill="1"/>
    <xf numFmtId="0" fontId="4" fillId="3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Continuous"/>
    </xf>
    <xf numFmtId="0" fontId="16" fillId="3" borderId="1" xfId="0" applyFont="1" applyFill="1" applyBorder="1" applyAlignment="1" applyProtection="1">
      <alignment horizontal="centerContinuous"/>
    </xf>
    <xf numFmtId="0" fontId="53" fillId="3" borderId="1" xfId="0" applyFont="1" applyFill="1" applyBorder="1" applyAlignment="1" applyProtection="1">
      <alignment horizontal="center"/>
    </xf>
    <xf numFmtId="0" fontId="16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15" fillId="3" borderId="1" xfId="0" applyFont="1" applyFill="1" applyBorder="1" applyAlignment="1" applyProtection="1">
      <alignment horizontal="centerContinuous"/>
    </xf>
    <xf numFmtId="0" fontId="43" fillId="3" borderId="1" xfId="0" applyFont="1" applyFill="1" applyBorder="1" applyAlignment="1" applyProtection="1">
      <alignment horizontal="centerContinuous"/>
    </xf>
    <xf numFmtId="0" fontId="55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2" borderId="0" xfId="0" applyFill="1" applyProtection="1"/>
    <xf numFmtId="0" fontId="36" fillId="3" borderId="0" xfId="0" quotePrefix="1" applyFont="1" applyFill="1" applyAlignment="1" applyProtection="1">
      <alignment horizontal="left"/>
      <protection locked="0" hidden="1"/>
    </xf>
    <xf numFmtId="0" fontId="29" fillId="3" borderId="12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FFFFCC"/>
        <name val="Cambria"/>
        <scheme val="none"/>
      </font>
      <fill>
        <patternFill>
          <bgColor rgb="FFFFFFCC"/>
        </patternFill>
      </fill>
      <border>
        <right/>
        <top/>
        <bottom/>
      </border>
    </dxf>
    <dxf>
      <font>
        <condense val="0"/>
        <extend val="0"/>
        <color indexed="2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19664983745832E-2"/>
          <c:y val="5.3156232409274438E-2"/>
          <c:w val="0.88019664983745827"/>
          <c:h val="0.8438551894972317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Pictures!$B$3:$B$13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</c:numCache>
            </c:numRef>
          </c:xVal>
          <c:yVal>
            <c:numRef>
              <c:f>Pictures!$C$3:$C$13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A4-491F-AE5A-DE6B9CB8B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800224"/>
        <c:axId val="1"/>
      </c:scatterChart>
      <c:valAx>
        <c:axId val="903800224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38002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57173997583003E-2"/>
          <c:y val="3.6496350364963501E-2"/>
          <c:w val="0.9678588306689988"/>
          <c:h val="0.934306569343065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'Symmetry FORMULAE'!$B$8:$B$13</c:f>
              <c:numCache>
                <c:formatCode>General</c:formatCode>
                <c:ptCount val="6"/>
                <c:pt idx="0">
                  <c:v>-5</c:v>
                </c:pt>
                <c:pt idx="1">
                  <c:v>-3</c:v>
                </c:pt>
                <c:pt idx="2">
                  <c:v>-2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</c:numCache>
            </c:numRef>
          </c:xVal>
          <c:yVal>
            <c:numRef>
              <c:f>'Symmetry FORMULAE'!$C$8:$C$13</c:f>
              <c:numCache>
                <c:formatCode>General</c:formatCode>
                <c:ptCount val="6"/>
                <c:pt idx="0">
                  <c:v>25</c:v>
                </c:pt>
                <c:pt idx="1">
                  <c:v>9</c:v>
                </c:pt>
                <c:pt idx="2">
                  <c:v>4</c:v>
                </c:pt>
                <c:pt idx="3">
                  <c:v>0</c:v>
                </c:pt>
                <c:pt idx="4">
                  <c:v>9</c:v>
                </c:pt>
                <c:pt idx="5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71-4692-8A5D-CC78550BA85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'Symmetry FORMULAE'!$E$8:$E$13</c:f>
              <c:numCache>
                <c:formatCode>General</c:formatCode>
                <c:ptCount val="6"/>
                <c:pt idx="0">
                  <c:v>-5</c:v>
                </c:pt>
                <c:pt idx="1">
                  <c:v>-3</c:v>
                </c:pt>
                <c:pt idx="2">
                  <c:v>-2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</c:numCache>
            </c:numRef>
          </c:xVal>
          <c:yVal>
            <c:numRef>
              <c:f>'Symmetry FORMULAE'!$F$8:$F$13</c:f>
              <c:numCache>
                <c:formatCode>General</c:formatCode>
                <c:ptCount val="6"/>
                <c:pt idx="0">
                  <c:v>-25</c:v>
                </c:pt>
                <c:pt idx="1">
                  <c:v>-9</c:v>
                </c:pt>
                <c:pt idx="2">
                  <c:v>-4</c:v>
                </c:pt>
                <c:pt idx="3">
                  <c:v>0</c:v>
                </c:pt>
                <c:pt idx="4">
                  <c:v>-9</c:v>
                </c:pt>
                <c:pt idx="5">
                  <c:v>-25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71-4692-8A5D-CC78550BA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78592"/>
        <c:axId val="1"/>
      </c:scatterChart>
      <c:valAx>
        <c:axId val="903778592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5"/>
          <c:min val="-2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7859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921209681653512E-2"/>
          <c:y val="4.1667005753627549E-2"/>
          <c:w val="0.9677453228092896"/>
          <c:h val="0.8833405219769041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'Symmetry FORMULAE'!$B$18:$B$22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</c:numCache>
            </c:numRef>
          </c:xVal>
          <c:yVal>
            <c:numRef>
              <c:f>'Symmetry FORMULAE'!$C$18:$C$22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2</c:v>
                </c:pt>
                <c:pt idx="4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32-4C8B-ADAD-055EACF4A5E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'Symmetry FORMULAE'!$E$18:$E$22</c:f>
              <c:numCache>
                <c:formatCode>General</c:formatCode>
                <c:ptCount val="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-4</c:v>
                </c:pt>
                <c:pt idx="4">
                  <c:v>-9</c:v>
                </c:pt>
              </c:numCache>
            </c:numRef>
          </c:xVal>
          <c:yVal>
            <c:numRef>
              <c:f>'Symmetry FORMULAE'!$F$18:$F$22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2</c:v>
                </c:pt>
                <c:pt idx="4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32-4C8B-ADAD-055EACF4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88992"/>
        <c:axId val="1"/>
      </c:scatterChart>
      <c:valAx>
        <c:axId val="9037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88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522621597962405E-2"/>
          <c:y val="2.358490566037736E-2"/>
          <c:w val="0.95946368007319849"/>
          <c:h val="0.9575471698113207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'Symmetry FORMULAE'!$B$27:$B$31</c:f>
              <c:numCache>
                <c:formatCode>General</c:formatCode>
                <c:ptCount val="5"/>
                <c:pt idx="0">
                  <c:v>-5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</c:numCache>
            </c:numRef>
          </c:xVal>
          <c:yVal>
            <c:numRef>
              <c:f>'Symmetry FORMULAE'!$C$27:$C$31</c:f>
              <c:numCache>
                <c:formatCode>General</c:formatCode>
                <c:ptCount val="5"/>
                <c:pt idx="0">
                  <c:v>5</c:v>
                </c:pt>
                <c:pt idx="1">
                  <c:v>0.8</c:v>
                </c:pt>
                <c:pt idx="2">
                  <c:v>0</c:v>
                </c:pt>
                <c:pt idx="3">
                  <c:v>0.8</c:v>
                </c:pt>
                <c:pt idx="4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CF-45C4-9B9A-6EC54BD750CF}"/>
            </c:ext>
          </c:extLst>
        </c:ser>
        <c:ser>
          <c:idx val="2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'Symmetry FORMULAE'!$E$27:$E$31</c:f>
              <c:numCache>
                <c:formatCode>General</c:formatCode>
                <c:ptCount val="5"/>
                <c:pt idx="0">
                  <c:v>5</c:v>
                </c:pt>
                <c:pt idx="1">
                  <c:v>0.8</c:v>
                </c:pt>
                <c:pt idx="2">
                  <c:v>0</c:v>
                </c:pt>
                <c:pt idx="3">
                  <c:v>0.8</c:v>
                </c:pt>
                <c:pt idx="4">
                  <c:v>5</c:v>
                </c:pt>
              </c:numCache>
            </c:numRef>
          </c:xVal>
          <c:yVal>
            <c:numRef>
              <c:f>'Symmetry FORMULAE'!$F$27:$F$31</c:f>
              <c:numCache>
                <c:formatCode>General</c:formatCode>
                <c:ptCount val="5"/>
                <c:pt idx="0">
                  <c:v>-5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CF-45C4-9B9A-6EC54BD75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8144"/>
        <c:axId val="1"/>
      </c:scatterChart>
      <c:valAx>
        <c:axId val="903798144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5"/>
          <c:min val="-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98144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421573758000277E-2"/>
          <c:y val="2.3148252804239024E-2"/>
          <c:w val="0.95964335684241175"/>
          <c:h val="0.958337666095495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'Symmetry FORMULAE'!$B$40:$B$44</c:f>
              <c:numCache>
                <c:formatCode>General</c:formatCode>
                <c:ptCount val="5"/>
                <c:pt idx="0">
                  <c:v>-5</c:v>
                </c:pt>
                <c:pt idx="1">
                  <c:v>-3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</c:numCache>
            </c:numRef>
          </c:xVal>
          <c:yVal>
            <c:numRef>
              <c:f>'Symmetry FORMULAE'!$C$40:$C$44</c:f>
              <c:numCache>
                <c:formatCode>General</c:formatCode>
                <c:ptCount val="5"/>
                <c:pt idx="0">
                  <c:v>-0.5</c:v>
                </c:pt>
                <c:pt idx="1">
                  <c:v>0.5</c:v>
                </c:pt>
                <c:pt idx="2">
                  <c:v>2</c:v>
                </c:pt>
                <c:pt idx="3">
                  <c:v>3.5</c:v>
                </c:pt>
                <c:pt idx="4">
                  <c:v>4.5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A5-44CC-81EE-F5940A892E6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'Symmetry FORMULAE'!$E$40:$E$44</c:f>
              <c:numCache>
                <c:formatCode>General</c:formatCode>
                <c:ptCount val="5"/>
                <c:pt idx="0">
                  <c:v>0.5</c:v>
                </c:pt>
                <c:pt idx="1">
                  <c:v>-0.5</c:v>
                </c:pt>
                <c:pt idx="2">
                  <c:v>-2</c:v>
                </c:pt>
                <c:pt idx="3">
                  <c:v>-3.5</c:v>
                </c:pt>
                <c:pt idx="4">
                  <c:v>-4.5</c:v>
                </c:pt>
              </c:numCache>
            </c:numRef>
          </c:xVal>
          <c:yVal>
            <c:numRef>
              <c:f>'Symmetry FORMULAE'!$F$40:$F$44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-3</c:v>
                </c:pt>
                <c:pt idx="4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A5-44CC-81EE-F5940A89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79424"/>
        <c:axId val="1"/>
      </c:scatterChart>
      <c:valAx>
        <c:axId val="903779424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5"/>
          <c:min val="-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79424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321428571428572E-2"/>
          <c:y val="2.3255813953488372E-2"/>
          <c:w val="0.9598214285714286"/>
          <c:h val="0.9581395348837209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'Symmetry FORMULAE'!$B$54:$B$58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'Symmetry FORMULAE'!$C$54:$C$58</c:f>
              <c:numCache>
                <c:formatCode>General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0.8</c:v>
                </c:pt>
                <c:pt idx="3">
                  <c:v>2.7</c:v>
                </c:pt>
                <c:pt idx="4">
                  <c:v>6.4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63-4B05-8D4F-525E0584897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'Symmetry FORMULAE'!$E$54:$E$58</c:f>
              <c:numCache>
                <c:formatCode>General</c:formatCode>
                <c:ptCount val="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</c:numCache>
            </c:numRef>
          </c:xVal>
          <c:yVal>
            <c:numRef>
              <c:f>'Symmetry FORMULAE'!$F$54:$F$58</c:f>
              <c:numCache>
                <c:formatCode>General</c:formatCode>
                <c:ptCount val="5"/>
                <c:pt idx="0">
                  <c:v>0</c:v>
                </c:pt>
                <c:pt idx="1">
                  <c:v>-0.1</c:v>
                </c:pt>
                <c:pt idx="2">
                  <c:v>-0.8</c:v>
                </c:pt>
                <c:pt idx="3">
                  <c:v>-2.7</c:v>
                </c:pt>
                <c:pt idx="4">
                  <c:v>-6.4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63-4B05-8D4F-525E05848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3984"/>
        <c:axId val="1"/>
      </c:scatterChart>
      <c:valAx>
        <c:axId val="903793984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7"/>
          <c:min val="-7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93984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439918533604887E-2"/>
          <c:y val="5.4945251492572018E-2"/>
          <c:w val="0.95315682281059066"/>
          <c:h val="0.893776090945838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Formulas!$B$4:$B$8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-1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Formulas!$C$4:$C$8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74-4CAF-AFFD-16417ACAC00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Formulas!$D$4:$D$8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-1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Formulas!$E$4:$E$8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74-4CAF-AFFD-16417ACA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65504"/>
        <c:axId val="1"/>
      </c:scatterChart>
      <c:valAx>
        <c:axId val="83606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6"/>
          <c:min val="-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065504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425993623615009E-2"/>
          <c:y val="5.4545454545454543E-2"/>
          <c:w val="0.94117740275715756"/>
          <c:h val="0.89454545454545453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Mode val="edge"/>
                  <c:yMode val="edge"/>
                  <c:x val="1.0141997874538336E-2"/>
                  <c:y val="0.345454545454545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Formulas!$B$83:$B$91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Formulas!$C$83:$C$91</c:f>
              <c:numCache>
                <c:formatCode>General</c:formatCode>
                <c:ptCount val="9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5F-41A3-A76D-9F8D789C695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FF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Mode val="edge"/>
                  <c:yMode val="edge"/>
                  <c:x val="0.6916842550435145"/>
                  <c:y val="0.8872727272727273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Formulas!$D$83:$D$91</c:f>
              <c:numCache>
                <c:formatCode>General</c:formatCode>
                <c:ptCount val="9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Formulas!$E$83:$E$91</c:f>
              <c:numCache>
                <c:formatCode>General</c:formatCode>
                <c:ptCount val="9"/>
                <c:pt idx="0">
                  <c:v>32</c:v>
                </c:pt>
                <c:pt idx="1">
                  <c:v>18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18</c:v>
                </c:pt>
                <c:pt idx="8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5F-41A3-A76D-9F8D789C6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75072"/>
        <c:axId val="1"/>
      </c:scatterChart>
      <c:valAx>
        <c:axId val="836075072"/>
        <c:scaling>
          <c:orientation val="minMax"/>
          <c:max val="20"/>
          <c:min val="-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0"/>
          <c:min val="-8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075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48786539289847E-2"/>
          <c:y val="5.7692307692307696E-2"/>
          <c:w val="0.94105877846079944"/>
          <c:h val="0.82307692307692304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40098367008672259"/>
                  <c:y val="0.626923076923076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Formulas!$B$52:$B$56</c:f>
              <c:numCache>
                <c:formatCode>General</c:formatCode>
                <c:ptCount val="5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</c:numCache>
            </c:numRef>
          </c:xVal>
          <c:yVal>
            <c:numRef>
              <c:f>Formulas!$C$52:$C$56</c:f>
              <c:numCache>
                <c:formatCode>General</c:formatCode>
                <c:ptCount val="5"/>
                <c:pt idx="0">
                  <c:v>37</c:v>
                </c:pt>
                <c:pt idx="1">
                  <c:v>13</c:v>
                </c:pt>
                <c:pt idx="2">
                  <c:v>5</c:v>
                </c:pt>
                <c:pt idx="3">
                  <c:v>13</c:v>
                </c:pt>
                <c:pt idx="4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D0-43A8-A5E9-5D6F1D01826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FF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6893594575401114"/>
                  <c:y val="0.65"/>
                </c:manualLayout>
              </c:layout>
              <c:numFmt formatCode="0.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Formulas!$D$52:$D$56</c:f>
              <c:numCache>
                <c:formatCode>General</c:formatCode>
                <c:ptCount val="5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Formulas!$E$52:$E$56</c:f>
              <c:numCache>
                <c:formatCode>General</c:formatCode>
                <c:ptCount val="5"/>
                <c:pt idx="0">
                  <c:v>37</c:v>
                </c:pt>
                <c:pt idx="1">
                  <c:v>13</c:v>
                </c:pt>
                <c:pt idx="2">
                  <c:v>#N/A</c:v>
                </c:pt>
                <c:pt idx="3">
                  <c:v>13</c:v>
                </c:pt>
                <c:pt idx="4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D0-43A8-A5E9-5D6F1D018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64256"/>
        <c:axId val="1"/>
      </c:scatterChart>
      <c:valAx>
        <c:axId val="836064256"/>
        <c:scaling>
          <c:orientation val="minMax"/>
          <c:max val="1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064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454393198522676E-2"/>
          <c:y val="5.3763629044960536E-2"/>
          <c:w val="0.93712060360734228"/>
          <c:h val="0.89606048408267558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Mode val="edge"/>
                  <c:yMode val="edge"/>
                  <c:x val="1.0141997874538336E-2"/>
                  <c:y val="0.637995064666865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Formulas!$B$68:$B$72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Formulas!$C$68:$C$72</c:f>
              <c:numCache>
                <c:formatCode>General</c:formatCode>
                <c:ptCount val="5"/>
                <c:pt idx="0">
                  <c:v>13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7F-464C-BE8C-DD0BEE4397E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FF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Mode val="edge"/>
                  <c:yMode val="edge"/>
                  <c:x val="0.68762745589369922"/>
                  <c:y val="0.8853077582736834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Formulas!$D$68:$D$72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Formulas!$E$68:$E$72</c:f>
              <c:numCache>
                <c:formatCode>General</c:formatCode>
                <c:ptCount val="5"/>
                <c:pt idx="0">
                  <c:v>13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7F-464C-BE8C-DD0BEE439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66752"/>
        <c:axId val="1"/>
      </c:scatterChart>
      <c:valAx>
        <c:axId val="836066752"/>
        <c:scaling>
          <c:orientation val="minMax"/>
          <c:max val="2.5"/>
          <c:min val="-2.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5"/>
          <c:min val="-6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066752"/>
        <c:crosses val="autoZero"/>
        <c:crossBetween val="midCat"/>
        <c:majorUnit val="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48786539289847E-2"/>
          <c:y val="5.7252015095746171E-2"/>
          <c:w val="0.94105877846079944"/>
          <c:h val="0.82442901737874486"/>
        </c:manualLayout>
      </c:layout>
      <c:scatterChart>
        <c:scatterStyle val="smoothMarker"/>
        <c:varyColors val="0"/>
        <c:ser>
          <c:idx val="0"/>
          <c:order val="0"/>
          <c:tx>
            <c:v>f(x,y)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Formulas!$B$21:$B$25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-1</c:v>
                </c:pt>
                <c:pt idx="3">
                  <c:v>5</c:v>
                </c:pt>
                <c:pt idx="4">
                  <c:v>4</c:v>
                </c:pt>
              </c:numCache>
            </c:numRef>
          </c:xVal>
          <c:yVal>
            <c:numRef>
              <c:f>Formulas!$C$21:$C$25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3-4A6C-8CA4-A1083850163A}"/>
            </c:ext>
          </c:extLst>
        </c:ser>
        <c:ser>
          <c:idx val="1"/>
          <c:order val="1"/>
          <c:tx>
            <c:v>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Formulas!$D$21:$D$25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7</c:v>
                </c:pt>
                <c:pt idx="3">
                  <c:v>13</c:v>
                </c:pt>
                <c:pt idx="4">
                  <c:v>12</c:v>
                </c:pt>
              </c:numCache>
            </c:numRef>
          </c:xVal>
          <c:yVal>
            <c:numRef>
              <c:f>Formulas!$E$21:$E$25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3-4A6C-8CA4-A10838501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65920"/>
        <c:axId val="1"/>
      </c:scatterChart>
      <c:valAx>
        <c:axId val="836065920"/>
        <c:scaling>
          <c:orientation val="minMax"/>
          <c:max val="16"/>
          <c:min val="-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065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496143721661034E-2"/>
          <c:y val="4.9668874172185427E-2"/>
          <c:w val="0.93963495436288746"/>
          <c:h val="0.9039735099337747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'Formula-Table-Graph'!$E$4:$E$14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'Formula-Table-Graph'!$F$4:$F$14</c:f>
              <c:numCache>
                <c:formatCode>General</c:formatCode>
                <c:ptCount val="11"/>
                <c:pt idx="0">
                  <c:v>15</c:v>
                </c:pt>
                <c:pt idx="1">
                  <c:v>6</c:v>
                </c:pt>
                <c:pt idx="2">
                  <c:v>-1</c:v>
                </c:pt>
                <c:pt idx="3">
                  <c:v>-6</c:v>
                </c:pt>
                <c:pt idx="4">
                  <c:v>-9</c:v>
                </c:pt>
                <c:pt idx="5">
                  <c:v>-10</c:v>
                </c:pt>
                <c:pt idx="6">
                  <c:v>-9</c:v>
                </c:pt>
                <c:pt idx="7">
                  <c:v>-6</c:v>
                </c:pt>
                <c:pt idx="8">
                  <c:v>-1</c:v>
                </c:pt>
                <c:pt idx="9">
                  <c:v>6</c:v>
                </c:pt>
                <c:pt idx="10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B5-4F56-BEBD-25954FE4A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77760"/>
        <c:axId val="1"/>
      </c:scatterChart>
      <c:valAx>
        <c:axId val="903777760"/>
        <c:scaling>
          <c:orientation val="minMax"/>
          <c:max val="5"/>
          <c:min val="-5"/>
        </c:scaling>
        <c:delete val="0"/>
        <c:axPos val="b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5"/>
          <c:min val="-25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3777760"/>
        <c:crosses val="autoZero"/>
        <c:crossBetween val="midCat"/>
      </c:valAx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425993623615009E-2"/>
          <c:y val="5.7692307692307696E-2"/>
          <c:w val="0.94117740275715756"/>
          <c:h val="0.88846153846153841"/>
        </c:manualLayout>
      </c:layout>
      <c:scatterChart>
        <c:scatterStyle val="smoothMarker"/>
        <c:varyColors val="0"/>
        <c:ser>
          <c:idx val="0"/>
          <c:order val="0"/>
          <c:tx>
            <c:v>f(x,y)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Formulas!$B$36:$B$40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xVal>
          <c:yVal>
            <c:numRef>
              <c:f>Formulas!$C$36:$C$40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D8-449C-AA82-406980B4E1DE}"/>
            </c:ext>
          </c:extLst>
        </c:ser>
        <c:ser>
          <c:idx val="1"/>
          <c:order val="1"/>
          <c:tx>
            <c:v>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Formulas!$D$36:$D$40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</c:numCache>
            </c:numRef>
          </c:xVal>
          <c:yVal>
            <c:numRef>
              <c:f>Formulas!$E$36:$E$40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D8-449C-AA82-406980B4E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656800"/>
        <c:axId val="1"/>
      </c:scatterChart>
      <c:valAx>
        <c:axId val="834656800"/>
        <c:scaling>
          <c:orientation val="minMax"/>
          <c:max val="16"/>
          <c:min val="-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8"/>
          <c:min val="-7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4656800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57120292226586E-2"/>
          <c:y val="3.9267065898879634E-2"/>
          <c:w val="0.90604224789011789"/>
          <c:h val="0.92408495082030073"/>
        </c:manualLayout>
      </c:layout>
      <c:scatterChart>
        <c:scatterStyle val="smoothMarker"/>
        <c:varyColors val="0"/>
        <c:ser>
          <c:idx val="0"/>
          <c:order val="0"/>
          <c:tx>
            <c:v>BLUE OLD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'NEW from OLD'!$B$14:$B$19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xVal>
          <c:yVal>
            <c:numRef>
              <c:f>'NEW from OLD'!$C$14:$C$19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75-4AE2-85C0-1D04055C30B3}"/>
            </c:ext>
          </c:extLst>
        </c:ser>
        <c:ser>
          <c:idx val="2"/>
          <c:order val="1"/>
          <c:tx>
            <c:v>PINK NEW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'NEW from OLD'!$E$14:$E$19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xVal>
          <c:yVal>
            <c:numRef>
              <c:f>'NEW from OLD'!$F$14:$F$19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75-4AE2-85C0-1D04055C3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3152"/>
        <c:axId val="1"/>
      </c:scatterChart>
      <c:valAx>
        <c:axId val="903793152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3793152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'NEW from OLD'!#REF!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'NEW from OLD'!#REF!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CF-4F37-B184-02F82E52774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'NEW from OLD'!#REF!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'NEW from OLD'!#REF!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CF-4F37-B184-02F82E527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77344"/>
        <c:axId val="1"/>
      </c:scatterChart>
      <c:valAx>
        <c:axId val="9037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77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57173997583003E-2"/>
          <c:y val="3.6496350364963501E-2"/>
          <c:w val="0.9678588306689988"/>
          <c:h val="0.934306569343065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Symmetry!$B$7:$B$12</c:f>
              <c:numCache>
                <c:formatCode>General</c:formatCode>
                <c:ptCount val="6"/>
                <c:pt idx="0">
                  <c:v>-3</c:v>
                </c:pt>
                <c:pt idx="1">
                  <c:v>-5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xVal>
          <c:yVal>
            <c:numRef>
              <c:f>Symmetry!$C$7:$C$12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56-4CC1-AA7C-4348B6E045F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Symmetry!$E$7:$E$12</c:f>
              <c:numCache>
                <c:formatCode>General</c:formatCode>
                <c:ptCount val="6"/>
                <c:pt idx="0">
                  <c:v>-3</c:v>
                </c:pt>
                <c:pt idx="1">
                  <c:v>-5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xVal>
          <c:yVal>
            <c:numRef>
              <c:f>Symmetry!$F$7:$F$12</c:f>
              <c:numCache>
                <c:formatCode>General</c:formatCode>
                <c:ptCount val="6"/>
                <c:pt idx="0">
                  <c:v>0</c:v>
                </c:pt>
                <c:pt idx="1">
                  <c:v>-6</c:v>
                </c:pt>
                <c:pt idx="2">
                  <c:v>-4</c:v>
                </c:pt>
                <c:pt idx="3">
                  <c:v>-5</c:v>
                </c:pt>
                <c:pt idx="4">
                  <c:v>-8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56-4CC1-AA7C-4348B6E0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6480"/>
        <c:axId val="1"/>
      </c:scatterChart>
      <c:valAx>
        <c:axId val="9037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96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921209681653512E-2"/>
          <c:y val="4.1667005753627549E-2"/>
          <c:w val="0.9677453228092896"/>
          <c:h val="0.8833405219769041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Symmetry!$B$17:$B$21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-2</c:v>
                </c:pt>
              </c:numCache>
            </c:numRef>
          </c:xVal>
          <c:yVal>
            <c:numRef>
              <c:f>Symmetry!$C$17:$C$21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65-4A27-92EA-F57C609CA16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Symmetry!$E$17:$E$21</c:f>
              <c:numCache>
                <c:formatCode>General</c:formatCode>
                <c:ptCount val="5"/>
                <c:pt idx="0">
                  <c:v>0</c:v>
                </c:pt>
                <c:pt idx="1">
                  <c:v>-1</c:v>
                </c:pt>
                <c:pt idx="2">
                  <c:v>-3</c:v>
                </c:pt>
                <c:pt idx="3">
                  <c:v>-5</c:v>
                </c:pt>
                <c:pt idx="4">
                  <c:v>2</c:v>
                </c:pt>
              </c:numCache>
            </c:numRef>
          </c:xVal>
          <c:yVal>
            <c:numRef>
              <c:f>Symmetry!$F$17:$F$21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65-4A27-92EA-F57C609CA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84832"/>
        <c:axId val="1"/>
      </c:scatterChart>
      <c:valAx>
        <c:axId val="9037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84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522621597962405E-2"/>
          <c:y val="2.3474286028673474E-2"/>
          <c:w val="0.95946368007319849"/>
          <c:h val="0.9577508699698776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Symmetry!$B$26:$B$30</c:f>
              <c:numCache>
                <c:formatCode>General</c:formatCode>
                <c:ptCount val="5"/>
                <c:pt idx="0">
                  <c:v>-3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</c:numCache>
            </c:numRef>
          </c:xVal>
          <c:yVal>
            <c:numRef>
              <c:f>Symmetry!$C$26:$C$30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DA-4405-84D3-5FB9FEB49A26}"/>
            </c:ext>
          </c:extLst>
        </c:ser>
        <c:ser>
          <c:idx val="2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Symmetry!$E$26:$E$30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</c:numCache>
            </c:numRef>
          </c:xVal>
          <c:yVal>
            <c:numRef>
              <c:f>Symmetry!$F$26:$F$30</c:f>
              <c:numCache>
                <c:formatCode>General</c:formatCode>
                <c:ptCount val="5"/>
                <c:pt idx="0">
                  <c:v>-3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DA-4405-84D3-5FB9FEB4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3568"/>
        <c:axId val="1"/>
      </c:scatterChart>
      <c:valAx>
        <c:axId val="9037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10"/>
          <c:min val="-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9356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421573758000277E-2"/>
          <c:y val="2.3148252804239024E-2"/>
          <c:w val="0.95964335684241175"/>
          <c:h val="0.958337666095495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Symmetry!$B$39:$B$43</c:f>
              <c:numCache>
                <c:formatCode>General</c:formatCode>
                <c:ptCount val="5"/>
                <c:pt idx="0">
                  <c:v>-7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Symmetry!$C$39:$C$43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-1</c:v>
                </c:pt>
                <c:pt idx="3">
                  <c:v>0</c:v>
                </c:pt>
                <c:pt idx="4">
                  <c:v>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1A-41D1-9023-486F3FEB1F7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Symmetry!$E$39:$E$43</c:f>
              <c:numCache>
                <c:formatCode>General</c:formatCode>
                <c:ptCount val="5"/>
                <c:pt idx="0">
                  <c:v>-7</c:v>
                </c:pt>
                <c:pt idx="1">
                  <c:v>-4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</c:numCache>
            </c:numRef>
          </c:xVal>
          <c:yVal>
            <c:numRef>
              <c:f>Symmetry!$F$39:$F$43</c:f>
              <c:numCache>
                <c:formatCode>General</c:formatCode>
                <c:ptCount val="5"/>
                <c:pt idx="0">
                  <c:v>7</c:v>
                </c:pt>
                <c:pt idx="1">
                  <c:v>-3</c:v>
                </c:pt>
                <c:pt idx="2">
                  <c:v>-2</c:v>
                </c:pt>
                <c:pt idx="3">
                  <c:v>-5</c:v>
                </c:pt>
                <c:pt idx="4">
                  <c:v>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1A-41D1-9023-486F3FEB1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88576"/>
        <c:axId val="1"/>
      </c:scatterChart>
      <c:valAx>
        <c:axId val="903788576"/>
        <c:scaling>
          <c:orientation val="minMax"/>
          <c:max val="8"/>
          <c:min val="-8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8"/>
          <c:min val="-8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88576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321428571428572E-2"/>
          <c:y val="2.3255813953488372E-2"/>
          <c:w val="0.9598214285714286"/>
          <c:h val="0.9581395348837209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Symmetry!$B$53:$B$57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</c:numCache>
            </c:numRef>
          </c:xVal>
          <c:yVal>
            <c:numRef>
              <c:f>Symmetry!$C$53:$C$57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C6-43EF-87E1-790E0A34821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Symmetry!$E$53:$E$57</c:f>
              <c:numCache>
                <c:formatCode>General</c:formatCode>
                <c:ptCount val="5"/>
                <c:pt idx="0">
                  <c:v>-1</c:v>
                </c:pt>
                <c:pt idx="1">
                  <c:v>-3</c:v>
                </c:pt>
                <c:pt idx="2">
                  <c:v>-3</c:v>
                </c:pt>
                <c:pt idx="3">
                  <c:v>-7</c:v>
                </c:pt>
                <c:pt idx="4">
                  <c:v>-5</c:v>
                </c:pt>
              </c:numCache>
            </c:numRef>
          </c:xVal>
          <c:yVal>
            <c:numRef>
              <c:f>Symmetry!$F$53:$F$57</c:f>
              <c:numCache>
                <c:formatCode>General</c:formatCode>
                <c:ptCount val="5"/>
                <c:pt idx="0">
                  <c:v>-1</c:v>
                </c:pt>
                <c:pt idx="1">
                  <c:v>-3</c:v>
                </c:pt>
                <c:pt idx="2">
                  <c:v>-6</c:v>
                </c:pt>
                <c:pt idx="3">
                  <c:v>-5</c:v>
                </c:pt>
                <c:pt idx="4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C6-43EF-87E1-790E0A348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5232"/>
        <c:axId val="1"/>
      </c:scatterChart>
      <c:valAx>
        <c:axId val="903795232"/>
        <c:scaling>
          <c:orientation val="minMax"/>
          <c:max val="8"/>
          <c:min val="-8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8"/>
          <c:min val="-8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903795232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List" dx="31" fmlaLink="$B$23" fmlaRange="$A$22:$A$29" noThreeD="1" sel="7" val="0"/>
</file>

<file path=xl/ctrlProps/ctrlProp2.xml><?xml version="1.0" encoding="utf-8"?>
<formControlPr xmlns="http://schemas.microsoft.com/office/spreadsheetml/2009/9/main" objectType="Scroll" dx="16" fmlaLink="$B$30" horiz="1" max="15" page="2" val="9"/>
</file>

<file path=xl/ctrlProps/ctrlProp3.xml><?xml version="1.0" encoding="utf-8"?>
<formControlPr xmlns="http://schemas.microsoft.com/office/spreadsheetml/2009/9/main" objectType="Scroll" dx="16" fmlaLink="$B$31" horiz="1" max="13" page="4" val="8"/>
</file>

<file path=xl/ctrlProps/ctrlProp4.xml><?xml version="1.0" encoding="utf-8"?>
<formControlPr xmlns="http://schemas.microsoft.com/office/spreadsheetml/2009/9/main" objectType="Scroll" dx="16" fmlaLink="$G$8" horiz="1" max="20" page="5" val="15"/>
</file>

<file path=xl/ctrlProps/ctrlProp5.xml><?xml version="1.0" encoding="utf-8"?>
<formControlPr xmlns="http://schemas.microsoft.com/office/spreadsheetml/2009/9/main" objectType="Scroll" dx="16" fmlaLink="$G$25" horiz="1" max="20" page="5" val="18"/>
</file>

<file path=xl/ctrlProps/ctrlProp6.xml><?xml version="1.0" encoding="utf-8"?>
<formControlPr xmlns="http://schemas.microsoft.com/office/spreadsheetml/2009/9/main" objectType="Scroll" dx="16" fmlaLink="$G$56" horiz="1" max="10" page="2" val="7"/>
</file>

<file path=xl/ctrlProps/ctrlProp7.xml><?xml version="1.0" encoding="utf-8"?>
<formControlPr xmlns="http://schemas.microsoft.com/office/spreadsheetml/2009/9/main" objectType="Scroll" dx="16" fmlaLink="$G$72" horiz="1" max="10" page="2" val="6"/>
</file>

<file path=xl/ctrlProps/ctrlProp8.xml><?xml version="1.0" encoding="utf-8"?>
<formControlPr xmlns="http://schemas.microsoft.com/office/spreadsheetml/2009/9/main" objectType="Scroll" dx="16" fmlaLink="$G$91" horiz="1" max="10" page="2" val="7"/>
</file>

<file path=xl/ctrlProps/ctrlProp9.xml><?xml version="1.0" encoding="utf-8"?>
<formControlPr xmlns="http://schemas.microsoft.com/office/spreadsheetml/2009/9/main" objectType="Scroll" dx="16" fmlaLink="$G$40" horiz="1" max="18" page="4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6350</xdr:colOff>
      <xdr:row>0</xdr:row>
      <xdr:rowOff>0</xdr:rowOff>
    </xdr:from>
    <xdr:to>
      <xdr:col>11</xdr:col>
      <xdr:colOff>190500</xdr:colOff>
      <xdr:row>15</xdr:row>
      <xdr:rowOff>19050</xdr:rowOff>
    </xdr:to>
    <xdr:graphicFrame macro="">
      <xdr:nvGraphicFramePr>
        <xdr:cNvPr id="2059" name="Chart 1">
          <a:extLst>
            <a:ext uri="{FF2B5EF4-FFF2-40B4-BE49-F238E27FC236}">
              <a16:creationId xmlns:a16="http://schemas.microsoft.com/office/drawing/2014/main" id="{68D6DD5E-B648-4586-82E3-A28DDEEBB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0.01012</cdr:x>
      <cdr:y>0.01786</cdr:y>
    </cdr:from>
    <cdr:to>
      <cdr:x>0.17276</cdr:x>
      <cdr:y>0.09958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73344" cy="223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y = f(x)</a:t>
          </a:r>
          <a:endParaRPr lang="en-ZA"/>
        </a:p>
      </cdr:txBody>
    </cdr:sp>
  </cdr:relSizeAnchor>
  <cdr:relSizeAnchor xmlns:cdr="http://schemas.openxmlformats.org/drawingml/2006/chartDrawing">
    <cdr:from>
      <cdr:x>0.80569</cdr:x>
      <cdr:y>0.01786</cdr:y>
    </cdr:from>
    <cdr:to>
      <cdr:x>0.96245</cdr:x>
      <cdr:y>0.08704</cdr:y>
    </cdr:to>
    <cdr:sp macro="" textlink="Formulas!$N$67">
      <cdr:nvSpPr>
        <cdr:cNvPr id="1024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76913" y="50800"/>
          <a:ext cx="730701" cy="190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9AC8916-14C8-4FE5-92F0-98AA4696F859}" type="TxLink">
            <a:rPr lang="en-ZA" sz="1200" b="1" i="0" u="none" strike="noStrike" baseline="0">
              <a:solidFill>
                <a:srgbClr val="FF00FF"/>
              </a:solidFill>
              <a:latin typeface="Times New Roman"/>
              <a:cs typeface="Times New Roman"/>
            </a:rPr>
            <a:pPr algn="ctr" rtl="0">
              <a:defRPr sz="1000"/>
            </a:pPr>
            <a:t>y = 1f(x)</a:t>
          </a:fld>
          <a:endParaRPr lang="en-ZA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0.78804</cdr:x>
      <cdr:y>0.01901</cdr:y>
    </cdr:from>
    <cdr:to>
      <cdr:x>0.98961</cdr:x>
      <cdr:y>0.108</cdr:y>
    </cdr:to>
    <cdr:sp macro="" textlink="Formulas!$M$21">
      <cdr:nvSpPr>
        <cdr:cNvPr id="819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87555" y="50800"/>
          <a:ext cx="962670" cy="228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27432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24B4881C-082A-4E4D-B60E-77A445371320}" type="TxLink">
            <a:rPr lang="en-ZA" sz="1200" b="1" i="0" u="none" strike="noStrike" baseline="0">
              <a:solidFill>
                <a:srgbClr val="FF00FF"/>
              </a:solidFill>
              <a:latin typeface="Times New Roman"/>
              <a:cs typeface="Times New Roman"/>
            </a:rPr>
            <a:pPr algn="r" rtl="0">
              <a:defRPr sz="1000"/>
            </a:pPr>
            <a:t>y = f(x - 8)</a:t>
          </a:fld>
          <a:endParaRPr lang="en-ZA"/>
        </a:p>
      </cdr:txBody>
    </cdr:sp>
  </cdr:relSizeAnchor>
  <cdr:relSizeAnchor xmlns:cdr="http://schemas.openxmlformats.org/drawingml/2006/chartDrawing">
    <cdr:from>
      <cdr:x>0.45935</cdr:x>
      <cdr:y>0.69359</cdr:y>
    </cdr:from>
    <cdr:to>
      <cdr:x>0.62834</cdr:x>
      <cdr:y>0.78907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6713" y="1734063"/>
          <a:ext cx="790149" cy="236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y = f(x)</a:t>
          </a:r>
          <a:endParaRPr lang="en-ZA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0.75303</cdr:x>
      <cdr:y>0.01916</cdr:y>
    </cdr:from>
    <cdr:to>
      <cdr:x>0.9889</cdr:x>
      <cdr:y>0.11245</cdr:y>
    </cdr:to>
    <cdr:sp macro="" textlink="Formulas!$M$36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536036" y="50800"/>
          <a:ext cx="1119101" cy="238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27432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AFC4C372-0FB8-4CBF-9DDC-1B854FFFB0BD}" type="TxLink">
            <a:rPr lang="en-ZA" sz="1200" b="1" i="0" u="none" strike="noStrike" baseline="0">
              <a:solidFill>
                <a:srgbClr val="FF00FF"/>
              </a:solidFill>
              <a:latin typeface="Times New Roman"/>
              <a:cs typeface="Times New Roman"/>
            </a:rPr>
            <a:pPr algn="r" rtl="0">
              <a:defRPr sz="1000"/>
            </a:pPr>
            <a:t>y = f(x - 5) + 5</a:t>
          </a:fld>
          <a:endParaRPr lang="en-ZA"/>
        </a:p>
      </cdr:txBody>
    </cdr:sp>
  </cdr:relSizeAnchor>
  <cdr:relSizeAnchor xmlns:cdr="http://schemas.openxmlformats.org/drawingml/2006/chartDrawing">
    <cdr:from>
      <cdr:x>0.45836</cdr:x>
      <cdr:y>0.74475</cdr:y>
    </cdr:from>
    <cdr:to>
      <cdr:x>0.62737</cdr:x>
      <cdr:y>0.84501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7616" y="1853444"/>
          <a:ext cx="790632" cy="251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y = f(x)</a:t>
          </a:r>
          <a:endParaRPr lang="en-ZA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393700</xdr:colOff>
      <xdr:row>0</xdr:row>
      <xdr:rowOff>0</xdr:rowOff>
    </xdr:from>
    <xdr:to>
      <xdr:col>15</xdr:col>
      <xdr:colOff>438150</xdr:colOff>
      <xdr:row>16</xdr:row>
      <xdr:rowOff>63500</xdr:rowOff>
    </xdr:to>
    <xdr:graphicFrame macro="">
      <xdr:nvGraphicFramePr>
        <xdr:cNvPr id="26635" name="Chart 1">
          <a:extLst>
            <a:ext uri="{FF2B5EF4-FFF2-40B4-BE49-F238E27FC236}">
              <a16:creationId xmlns:a16="http://schemas.microsoft.com/office/drawing/2014/main" id="{6EDF798E-F45A-43EB-AB9E-F41303CF6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4</xdr:row>
          <xdr:rowOff>19050</xdr:rowOff>
        </xdr:from>
        <xdr:to>
          <xdr:col>3</xdr:col>
          <xdr:colOff>0</xdr:colOff>
          <xdr:row>10</xdr:row>
          <xdr:rowOff>76200</xdr:rowOff>
        </xdr:to>
        <xdr:sp macro="" textlink="">
          <xdr:nvSpPr>
            <xdr:cNvPr id="26626" name="List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11001BD6-158C-49EA-A97E-C1B08260A1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457200</xdr:colOff>
      <xdr:row>0</xdr:row>
      <xdr:rowOff>0</xdr:rowOff>
    </xdr:from>
    <xdr:to>
      <xdr:col>15</xdr:col>
      <xdr:colOff>444500</xdr:colOff>
      <xdr:row>23</xdr:row>
      <xdr:rowOff>57150</xdr:rowOff>
    </xdr:to>
    <xdr:graphicFrame macro="">
      <xdr:nvGraphicFramePr>
        <xdr:cNvPr id="28693" name="Chart 6">
          <a:extLst>
            <a:ext uri="{FF2B5EF4-FFF2-40B4-BE49-F238E27FC236}">
              <a16:creationId xmlns:a16="http://schemas.microsoft.com/office/drawing/2014/main" id="{F6AB1033-18CD-4077-8578-EFC0DFEEE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71</xdr:row>
      <xdr:rowOff>0</xdr:rowOff>
    </xdr:from>
    <xdr:to>
      <xdr:col>9</xdr:col>
      <xdr:colOff>0</xdr:colOff>
      <xdr:row>71</xdr:row>
      <xdr:rowOff>0</xdr:rowOff>
    </xdr:to>
    <xdr:graphicFrame macro="">
      <xdr:nvGraphicFramePr>
        <xdr:cNvPr id="28694" name="Chart 2">
          <a:extLst>
            <a:ext uri="{FF2B5EF4-FFF2-40B4-BE49-F238E27FC236}">
              <a16:creationId xmlns:a16="http://schemas.microsoft.com/office/drawing/2014/main" id="{AB53400D-2E43-4201-B025-607B8E1FD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20</xdr:row>
          <xdr:rowOff>0</xdr:rowOff>
        </xdr:from>
        <xdr:to>
          <xdr:col>5</xdr:col>
          <xdr:colOff>698500</xdr:colOff>
          <xdr:row>21</xdr:row>
          <xdr:rowOff>6350</xdr:rowOff>
        </xdr:to>
        <xdr:sp macro="" textlink="">
          <xdr:nvSpPr>
            <xdr:cNvPr id="28679" name="Scroll Bar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69F0C9FB-0272-44ED-93BA-35F77030F5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21</xdr:row>
          <xdr:rowOff>25400</xdr:rowOff>
        </xdr:from>
        <xdr:to>
          <xdr:col>5</xdr:col>
          <xdr:colOff>698500</xdr:colOff>
          <xdr:row>22</xdr:row>
          <xdr:rowOff>19050</xdr:rowOff>
        </xdr:to>
        <xdr:sp macro="" textlink="">
          <xdr:nvSpPr>
            <xdr:cNvPr id="28680" name="Scroll Bar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26ACD98F-884E-441A-ADA4-1769BC773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38100</xdr:rowOff>
    </xdr:from>
    <xdr:to>
      <xdr:col>12</xdr:col>
      <xdr:colOff>0</xdr:colOff>
      <xdr:row>12</xdr:row>
      <xdr:rowOff>0</xdr:rowOff>
    </xdr:to>
    <xdr:graphicFrame macro="">
      <xdr:nvGraphicFramePr>
        <xdr:cNvPr id="1080" name="Chart 2">
          <a:extLst>
            <a:ext uri="{FF2B5EF4-FFF2-40B4-BE49-F238E27FC236}">
              <a16:creationId xmlns:a16="http://schemas.microsoft.com/office/drawing/2014/main" id="{968AD91C-E84F-4012-8731-10C6646A5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</xdr:colOff>
      <xdr:row>14</xdr:row>
      <xdr:rowOff>0</xdr:rowOff>
    </xdr:from>
    <xdr:to>
      <xdr:col>12</xdr:col>
      <xdr:colOff>0</xdr:colOff>
      <xdr:row>21</xdr:row>
      <xdr:rowOff>6350</xdr:rowOff>
    </xdr:to>
    <xdr:graphicFrame macro="">
      <xdr:nvGraphicFramePr>
        <xdr:cNvPr id="1081" name="Chart 3">
          <a:extLst>
            <a:ext uri="{FF2B5EF4-FFF2-40B4-BE49-F238E27FC236}">
              <a16:creationId xmlns:a16="http://schemas.microsoft.com/office/drawing/2014/main" id="{C4F64355-0CF9-4279-B712-83CD5495D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</xdr:colOff>
      <xdr:row>23</xdr:row>
      <xdr:rowOff>0</xdr:rowOff>
    </xdr:from>
    <xdr:to>
      <xdr:col>10</xdr:col>
      <xdr:colOff>584200</xdr:colOff>
      <xdr:row>35</xdr:row>
      <xdr:rowOff>107950</xdr:rowOff>
    </xdr:to>
    <xdr:graphicFrame macro="">
      <xdr:nvGraphicFramePr>
        <xdr:cNvPr id="1082" name="Chart 4">
          <a:extLst>
            <a:ext uri="{FF2B5EF4-FFF2-40B4-BE49-F238E27FC236}">
              <a16:creationId xmlns:a16="http://schemas.microsoft.com/office/drawing/2014/main" id="{9BBF4421-60AA-46C3-BC6C-8E8EBDD99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584200</xdr:colOff>
      <xdr:row>48</xdr:row>
      <xdr:rowOff>120650</xdr:rowOff>
    </xdr:to>
    <xdr:graphicFrame macro="">
      <xdr:nvGraphicFramePr>
        <xdr:cNvPr id="1083" name="Chart 5">
          <a:extLst>
            <a:ext uri="{FF2B5EF4-FFF2-40B4-BE49-F238E27FC236}">
              <a16:creationId xmlns:a16="http://schemas.microsoft.com/office/drawing/2014/main" id="{07397A57-22E8-4C5D-95C5-0DC84BA69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101600</xdr:colOff>
      <xdr:row>49</xdr:row>
      <xdr:rowOff>152400</xdr:rowOff>
    </xdr:from>
    <xdr:to>
      <xdr:col>10</xdr:col>
      <xdr:colOff>565150</xdr:colOff>
      <xdr:row>62</xdr:row>
      <xdr:rowOff>107950</xdr:rowOff>
    </xdr:to>
    <xdr:graphicFrame macro="">
      <xdr:nvGraphicFramePr>
        <xdr:cNvPr id="1084" name="Chart 18">
          <a:extLst>
            <a:ext uri="{FF2B5EF4-FFF2-40B4-BE49-F238E27FC236}">
              <a16:creationId xmlns:a16="http://schemas.microsoft.com/office/drawing/2014/main" id="{65F7B2EF-21E8-4549-BC9F-10CAE6160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582180</xdr:colOff>
      <xdr:row>5</xdr:row>
      <xdr:rowOff>28575</xdr:rowOff>
    </xdr:from>
    <xdr:to>
      <xdr:col>13</xdr:col>
      <xdr:colOff>316191</xdr:colOff>
      <xdr:row>23</xdr:row>
      <xdr:rowOff>38100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D54280F3-D90B-4AFD-97C7-9F9DF048F46B}"/>
            </a:ext>
          </a:extLst>
        </xdr:cNvPr>
        <xdr:cNvSpPr txBox="1">
          <a:spLocks noChangeArrowheads="1"/>
        </xdr:cNvSpPr>
      </xdr:nvSpPr>
      <xdr:spPr bwMode="auto">
        <a:xfrm>
          <a:off x="5105400" y="590550"/>
          <a:ext cx="2952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ZA" sz="2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S Y M M E T R Y</a:t>
          </a:r>
          <a:endParaRPr lang="en-ZA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38100</xdr:rowOff>
    </xdr:from>
    <xdr:to>
      <xdr:col>12</xdr:col>
      <xdr:colOff>0</xdr:colOff>
      <xdr:row>13</xdr:row>
      <xdr:rowOff>0</xdr:rowOff>
    </xdr:to>
    <xdr:graphicFrame macro="">
      <xdr:nvGraphicFramePr>
        <xdr:cNvPr id="35883" name="Chart 1">
          <a:extLst>
            <a:ext uri="{FF2B5EF4-FFF2-40B4-BE49-F238E27FC236}">
              <a16:creationId xmlns:a16="http://schemas.microsoft.com/office/drawing/2014/main" id="{B79A6DD7-F275-4005-9D4A-47FE3444C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</xdr:colOff>
      <xdr:row>15</xdr:row>
      <xdr:rowOff>0</xdr:rowOff>
    </xdr:from>
    <xdr:to>
      <xdr:col>12</xdr:col>
      <xdr:colOff>0</xdr:colOff>
      <xdr:row>22</xdr:row>
      <xdr:rowOff>6350</xdr:rowOff>
    </xdr:to>
    <xdr:graphicFrame macro="">
      <xdr:nvGraphicFramePr>
        <xdr:cNvPr id="35884" name="Chart 2">
          <a:extLst>
            <a:ext uri="{FF2B5EF4-FFF2-40B4-BE49-F238E27FC236}">
              <a16:creationId xmlns:a16="http://schemas.microsoft.com/office/drawing/2014/main" id="{EF2B1AB6-23B3-400D-9121-29EE16638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</xdr:colOff>
      <xdr:row>24</xdr:row>
      <xdr:rowOff>0</xdr:rowOff>
    </xdr:from>
    <xdr:to>
      <xdr:col>10</xdr:col>
      <xdr:colOff>584200</xdr:colOff>
      <xdr:row>36</xdr:row>
      <xdr:rowOff>107950</xdr:rowOff>
    </xdr:to>
    <xdr:graphicFrame macro="">
      <xdr:nvGraphicFramePr>
        <xdr:cNvPr id="35885" name="Chart 3">
          <a:extLst>
            <a:ext uri="{FF2B5EF4-FFF2-40B4-BE49-F238E27FC236}">
              <a16:creationId xmlns:a16="http://schemas.microsoft.com/office/drawing/2014/main" id="{6EEE2700-3B4B-4191-BAF2-93C3C0695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10</xdr:col>
      <xdr:colOff>584200</xdr:colOff>
      <xdr:row>49</xdr:row>
      <xdr:rowOff>120650</xdr:rowOff>
    </xdr:to>
    <xdr:graphicFrame macro="">
      <xdr:nvGraphicFramePr>
        <xdr:cNvPr id="35886" name="Chart 4">
          <a:extLst>
            <a:ext uri="{FF2B5EF4-FFF2-40B4-BE49-F238E27FC236}">
              <a16:creationId xmlns:a16="http://schemas.microsoft.com/office/drawing/2014/main" id="{BF17772B-5DC7-4077-93FB-01F17CDA1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101600</xdr:colOff>
      <xdr:row>50</xdr:row>
      <xdr:rowOff>152400</xdr:rowOff>
    </xdr:from>
    <xdr:to>
      <xdr:col>10</xdr:col>
      <xdr:colOff>565150</xdr:colOff>
      <xdr:row>63</xdr:row>
      <xdr:rowOff>107950</xdr:rowOff>
    </xdr:to>
    <xdr:graphicFrame macro="">
      <xdr:nvGraphicFramePr>
        <xdr:cNvPr id="35887" name="Chart 5">
          <a:extLst>
            <a:ext uri="{FF2B5EF4-FFF2-40B4-BE49-F238E27FC236}">
              <a16:creationId xmlns:a16="http://schemas.microsoft.com/office/drawing/2014/main" id="{FC5D0C24-D888-4A04-B530-34DC87218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582180</xdr:colOff>
      <xdr:row>6</xdr:row>
      <xdr:rowOff>28575</xdr:rowOff>
    </xdr:from>
    <xdr:to>
      <xdr:col>13</xdr:col>
      <xdr:colOff>316191</xdr:colOff>
      <xdr:row>25</xdr:row>
      <xdr:rowOff>9525</xdr:rowOff>
    </xdr:to>
    <xdr:sp macro="" textlink="">
      <xdr:nvSpPr>
        <xdr:cNvPr id="35846" name="Text Box 6">
          <a:extLst>
            <a:ext uri="{FF2B5EF4-FFF2-40B4-BE49-F238E27FC236}">
              <a16:creationId xmlns:a16="http://schemas.microsoft.com/office/drawing/2014/main" id="{826F229C-C0E0-40F4-82E8-451CC2681F32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95275" cy="2609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ZA" sz="2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S Y M M E T R Y</a:t>
          </a:r>
          <a:endParaRPr lang="en-ZA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19050</xdr:colOff>
      <xdr:row>0</xdr:row>
      <xdr:rowOff>0</xdr:rowOff>
    </xdr:from>
    <xdr:to>
      <xdr:col>14</xdr:col>
      <xdr:colOff>469900</xdr:colOff>
      <xdr:row>16</xdr:row>
      <xdr:rowOff>0</xdr:rowOff>
    </xdr:to>
    <xdr:graphicFrame macro="">
      <xdr:nvGraphicFramePr>
        <xdr:cNvPr id="3123" name="Chart 1">
          <a:extLst>
            <a:ext uri="{FF2B5EF4-FFF2-40B4-BE49-F238E27FC236}">
              <a16:creationId xmlns:a16="http://schemas.microsoft.com/office/drawing/2014/main" id="{6007B224-9437-42DB-866A-CBD4F2C35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79</xdr:row>
      <xdr:rowOff>6350</xdr:rowOff>
    </xdr:from>
    <xdr:to>
      <xdr:col>14</xdr:col>
      <xdr:colOff>469900</xdr:colOff>
      <xdr:row>95</xdr:row>
      <xdr:rowOff>0</xdr:rowOff>
    </xdr:to>
    <xdr:graphicFrame macro="">
      <xdr:nvGraphicFramePr>
        <xdr:cNvPr id="3124" name="Chart 3">
          <a:extLst>
            <a:ext uri="{FF2B5EF4-FFF2-40B4-BE49-F238E27FC236}">
              <a16:creationId xmlns:a16="http://schemas.microsoft.com/office/drawing/2014/main" id="{A8185BA3-A904-499C-BFBA-889157635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</xdr:colOff>
      <xdr:row>47</xdr:row>
      <xdr:rowOff>82550</xdr:rowOff>
    </xdr:from>
    <xdr:to>
      <xdr:col>14</xdr:col>
      <xdr:colOff>469900</xdr:colOff>
      <xdr:row>62</xdr:row>
      <xdr:rowOff>82550</xdr:rowOff>
    </xdr:to>
    <xdr:graphicFrame macro="">
      <xdr:nvGraphicFramePr>
        <xdr:cNvPr id="3125" name="Chart 4">
          <a:extLst>
            <a:ext uri="{FF2B5EF4-FFF2-40B4-BE49-F238E27FC236}">
              <a16:creationId xmlns:a16="http://schemas.microsoft.com/office/drawing/2014/main" id="{CEC309BE-90ED-46E3-A8B9-44CE4E50D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62</xdr:row>
      <xdr:rowOff>120650</xdr:rowOff>
    </xdr:from>
    <xdr:to>
      <xdr:col>14</xdr:col>
      <xdr:colOff>469900</xdr:colOff>
      <xdr:row>78</xdr:row>
      <xdr:rowOff>139700</xdr:rowOff>
    </xdr:to>
    <xdr:graphicFrame macro="">
      <xdr:nvGraphicFramePr>
        <xdr:cNvPr id="3126" name="Chart 5">
          <a:extLst>
            <a:ext uri="{FF2B5EF4-FFF2-40B4-BE49-F238E27FC236}">
              <a16:creationId xmlns:a16="http://schemas.microsoft.com/office/drawing/2014/main" id="{343E5BB6-44E1-4D4D-8D33-9CD50EF46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6</xdr:col>
      <xdr:colOff>6350</xdr:colOff>
      <xdr:row>16</xdr:row>
      <xdr:rowOff>25400</xdr:rowOff>
    </xdr:from>
    <xdr:to>
      <xdr:col>14</xdr:col>
      <xdr:colOff>469900</xdr:colOff>
      <xdr:row>31</xdr:row>
      <xdr:rowOff>82550</xdr:rowOff>
    </xdr:to>
    <xdr:graphicFrame macro="">
      <xdr:nvGraphicFramePr>
        <xdr:cNvPr id="3127" name="Chart 6">
          <a:extLst>
            <a:ext uri="{FF2B5EF4-FFF2-40B4-BE49-F238E27FC236}">
              <a16:creationId xmlns:a16="http://schemas.microsoft.com/office/drawing/2014/main" id="{3AFA38FB-95DC-4934-A0F6-647751D3D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273050</xdr:colOff>
          <xdr:row>0</xdr:row>
          <xdr:rowOff>0</xdr:rowOff>
        </xdr:from>
        <xdr:to>
          <xdr:col>5</xdr:col>
          <xdr:colOff>19050</xdr:colOff>
          <xdr:row>0</xdr:row>
          <xdr:rowOff>222250</xdr:rowOff>
        </xdr:to>
        <xdr:sp macro="" textlink="">
          <xdr:nvSpPr>
            <xdr:cNvPr id="3079" name="Scroll Ba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DAD06D1-5D63-491E-9F63-A6E596A0A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63500</xdr:rowOff>
        </xdr:from>
        <xdr:to>
          <xdr:col>5</xdr:col>
          <xdr:colOff>6350</xdr:colOff>
          <xdr:row>17</xdr:row>
          <xdr:rowOff>158750</xdr:rowOff>
        </xdr:to>
        <xdr:sp macro="" textlink="">
          <xdr:nvSpPr>
            <xdr:cNvPr id="3080" name="Scroll Ba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3A13540-03BC-4B29-85F4-5E3B16469A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47</xdr:row>
          <xdr:rowOff>63500</xdr:rowOff>
        </xdr:from>
        <xdr:to>
          <xdr:col>5</xdr:col>
          <xdr:colOff>6350</xdr:colOff>
          <xdr:row>48</xdr:row>
          <xdr:rowOff>158750</xdr:rowOff>
        </xdr:to>
        <xdr:sp macro="" textlink="">
          <xdr:nvSpPr>
            <xdr:cNvPr id="3081" name="Scroll Ba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BFF4B605-DCE2-48D4-AB25-5BFA1493A4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63</xdr:row>
          <xdr:rowOff>107950</xdr:rowOff>
        </xdr:from>
        <xdr:to>
          <xdr:col>5</xdr:col>
          <xdr:colOff>0</xdr:colOff>
          <xdr:row>64</xdr:row>
          <xdr:rowOff>158750</xdr:rowOff>
        </xdr:to>
        <xdr:sp macro="" textlink="">
          <xdr:nvSpPr>
            <xdr:cNvPr id="3082" name="Scroll Ba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D3F89CB-6567-4AD4-8D87-674343552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78</xdr:row>
          <xdr:rowOff>107950</xdr:rowOff>
        </xdr:from>
        <xdr:to>
          <xdr:col>5</xdr:col>
          <xdr:colOff>0</xdr:colOff>
          <xdr:row>79</xdr:row>
          <xdr:rowOff>158750</xdr:rowOff>
        </xdr:to>
        <xdr:sp macro="" textlink="">
          <xdr:nvSpPr>
            <xdr:cNvPr id="3083" name="Scroll Ba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CE957EE-215A-456E-8982-E83F4AC96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31</xdr:row>
          <xdr:rowOff>63500</xdr:rowOff>
        </xdr:from>
        <xdr:to>
          <xdr:col>5</xdr:col>
          <xdr:colOff>6350</xdr:colOff>
          <xdr:row>32</xdr:row>
          <xdr:rowOff>158750</xdr:rowOff>
        </xdr:to>
        <xdr:sp macro="" textlink="">
          <xdr:nvSpPr>
            <xdr:cNvPr id="3084" name="Scroll Ba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3A10D64E-DE64-420A-8DEA-275E01FF1D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0</xdr:colOff>
      <xdr:row>32</xdr:row>
      <xdr:rowOff>0</xdr:rowOff>
    </xdr:from>
    <xdr:to>
      <xdr:col>14</xdr:col>
      <xdr:colOff>469900</xdr:colOff>
      <xdr:row>47</xdr:row>
      <xdr:rowOff>63500</xdr:rowOff>
    </xdr:to>
    <xdr:graphicFrame macro="">
      <xdr:nvGraphicFramePr>
        <xdr:cNvPr id="3128" name="Chart 13">
          <a:extLst>
            <a:ext uri="{FF2B5EF4-FFF2-40B4-BE49-F238E27FC236}">
              <a16:creationId xmlns:a16="http://schemas.microsoft.com/office/drawing/2014/main" id="{2381FBF2-DC74-43AA-8338-140A2E0CC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0.78534</cdr:x>
      <cdr:y>0.01849</cdr:y>
    </cdr:from>
    <cdr:to>
      <cdr:x>0.98862</cdr:x>
      <cdr:y>0.11894</cdr:y>
    </cdr:to>
    <cdr:sp macro="" textlink="Formulas!$M$3">
      <cdr:nvSpPr>
        <cdr:cNvPr id="716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74286" y="50800"/>
          <a:ext cx="960677" cy="267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27432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BB48618-8AC9-45AA-89B6-D5D2BB1891A2}" type="TxLink">
            <a:rPr lang="en-ZA" sz="1200" b="1" i="0" u="none" strike="noStrike" baseline="0">
              <a:solidFill>
                <a:srgbClr val="FF00FF"/>
              </a:solidFill>
              <a:latin typeface="Times New Roman"/>
              <a:cs typeface="Times New Roman"/>
            </a:rPr>
            <a:pPr algn="r" rtl="0">
              <a:defRPr sz="1000"/>
            </a:pPr>
            <a:t>y = f(x) + 5</a:t>
          </a:fld>
          <a:endParaRPr lang="en-ZA"/>
        </a:p>
      </cdr:txBody>
    </cdr:sp>
  </cdr:relSizeAnchor>
  <cdr:relSizeAnchor xmlns:cdr="http://schemas.openxmlformats.org/drawingml/2006/chartDrawing">
    <cdr:from>
      <cdr:x>0.84289</cdr:x>
      <cdr:y>0.49469</cdr:y>
    </cdr:from>
    <cdr:to>
      <cdr:x>0.98886</cdr:x>
      <cdr:y>0.58839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6306" y="1289241"/>
          <a:ext cx="690953" cy="243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y = f(x)</a:t>
          </a:r>
          <a:endParaRPr lang="en-ZA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0.01012</cdr:x>
      <cdr:y>0.01812</cdr:y>
    </cdr:from>
    <cdr:to>
      <cdr:x>0.17104</cdr:x>
      <cdr:y>0.10005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72192" cy="222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y = f(x)</a:t>
          </a:r>
          <a:endParaRPr lang="en-ZA"/>
        </a:p>
      </cdr:txBody>
    </cdr:sp>
  </cdr:relSizeAnchor>
  <cdr:relSizeAnchor xmlns:cdr="http://schemas.openxmlformats.org/drawingml/2006/chartDrawing">
    <cdr:from>
      <cdr:x>0.78609</cdr:x>
      <cdr:y>0.01812</cdr:y>
    </cdr:from>
    <cdr:to>
      <cdr:x>0.9818</cdr:x>
      <cdr:y>0.08848</cdr:y>
    </cdr:to>
    <cdr:sp macro="" textlink="Formulas!$M$83">
      <cdr:nvSpPr>
        <cdr:cNvPr id="1126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87016" y="50800"/>
          <a:ext cx="924325" cy="19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3F22191-09E2-427B-8A15-0358166720CD}" type="TxLink">
            <a:rPr lang="en-ZA" sz="1200" b="1" i="0" u="none" strike="noStrike" baseline="0">
              <a:solidFill>
                <a:srgbClr val="FF00FF"/>
              </a:solidFill>
              <a:latin typeface="Times New Roman"/>
              <a:cs typeface="Times New Roman"/>
            </a:rPr>
            <a:pPr algn="ctr" rtl="0">
              <a:defRPr sz="1000"/>
            </a:pPr>
            <a:t>y = 2f(x/2)</a:t>
          </a:fld>
          <a:endParaRPr lang="en-ZA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0.01014</cdr:x>
      <cdr:y>0.0194</cdr:y>
    </cdr:from>
    <cdr:to>
      <cdr:x>0.17203</cdr:x>
      <cdr:y>0.10547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70596" cy="219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y = f(x)</a:t>
          </a:r>
          <a:endParaRPr lang="en-ZA"/>
        </a:p>
      </cdr:txBody>
    </cdr:sp>
  </cdr:relSizeAnchor>
  <cdr:relSizeAnchor xmlns:cdr="http://schemas.openxmlformats.org/drawingml/2006/chartDrawing">
    <cdr:from>
      <cdr:x>0.76452</cdr:x>
      <cdr:y>0.0194</cdr:y>
    </cdr:from>
    <cdr:to>
      <cdr:x>0.97541</cdr:x>
      <cdr:y>0.09249</cdr:y>
    </cdr:to>
    <cdr:sp macro="" textlink="Formulas!$N$53">
      <cdr:nvSpPr>
        <cdr:cNvPr id="9219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577141" y="50800"/>
          <a:ext cx="983373" cy="189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27432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44C609E-5CD0-4E2F-9803-73CA3BEF4D00}" type="TxLink">
            <a:rPr lang="en-ZA" sz="1200" b="1" i="0" u="none" strike="noStrike" baseline="0">
              <a:solidFill>
                <a:srgbClr val="FF00FF"/>
              </a:solidFill>
              <a:latin typeface="Times New Roman"/>
              <a:cs typeface="Times New Roman"/>
            </a:rPr>
            <a:pPr algn="r" rtl="0">
              <a:defRPr sz="1000"/>
            </a:pPr>
            <a:t>y = f(x/2)</a:t>
          </a:fld>
          <a:endParaRPr lang="en-ZA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24"/>
  <sheetViews>
    <sheetView showGridLines="0" showRowColHeaders="0" tabSelected="1" workbookViewId="0">
      <selection activeCell="C4" sqref="C4"/>
    </sheetView>
  </sheetViews>
  <sheetFormatPr defaultColWidth="9.296875" defaultRowHeight="13" x14ac:dyDescent="0.3"/>
  <cols>
    <col min="1" max="1" width="1" style="9" customWidth="1"/>
    <col min="2" max="16384" width="9.296875" style="6"/>
  </cols>
  <sheetData>
    <row r="1" spans="2:9" ht="20" x14ac:dyDescent="0.4">
      <c r="B1" s="25" t="s">
        <v>45</v>
      </c>
    </row>
    <row r="2" spans="2:9" ht="14" x14ac:dyDescent="0.3">
      <c r="B2" s="76" t="s">
        <v>0</v>
      </c>
      <c r="C2" s="76" t="s">
        <v>6</v>
      </c>
    </row>
    <row r="3" spans="2:9" ht="14" x14ac:dyDescent="0.3">
      <c r="B3" s="77">
        <v>1</v>
      </c>
      <c r="C3" s="77">
        <v>8</v>
      </c>
      <c r="H3" s="6">
        <v>8</v>
      </c>
      <c r="I3" s="6" t="b">
        <f t="shared" ref="I3:I13" si="0">H3=C3</f>
        <v>1</v>
      </c>
    </row>
    <row r="4" spans="2:9" ht="14" x14ac:dyDescent="0.3">
      <c r="B4" s="77">
        <v>2</v>
      </c>
      <c r="C4" s="77">
        <v>6</v>
      </c>
      <c r="H4" s="6">
        <v>6</v>
      </c>
      <c r="I4" s="6" t="b">
        <f t="shared" si="0"/>
        <v>1</v>
      </c>
    </row>
    <row r="5" spans="2:9" ht="14" x14ac:dyDescent="0.3">
      <c r="B5" s="77">
        <v>3</v>
      </c>
      <c r="C5" s="77">
        <v>6</v>
      </c>
      <c r="H5" s="6">
        <v>6</v>
      </c>
      <c r="I5" s="6" t="b">
        <f t="shared" si="0"/>
        <v>1</v>
      </c>
    </row>
    <row r="6" spans="2:9" ht="12.75" customHeight="1" x14ac:dyDescent="0.3">
      <c r="B6" s="77">
        <v>2</v>
      </c>
      <c r="C6" s="77">
        <v>8</v>
      </c>
      <c r="D6" s="117" t="s">
        <v>46</v>
      </c>
      <c r="H6" s="6">
        <v>8</v>
      </c>
      <c r="I6" s="6" t="b">
        <f t="shared" si="0"/>
        <v>1</v>
      </c>
    </row>
    <row r="7" spans="2:9" ht="12.75" customHeight="1" x14ac:dyDescent="0.3">
      <c r="B7" s="78">
        <v>3</v>
      </c>
      <c r="C7" s="78">
        <v>8</v>
      </c>
      <c r="D7" s="117"/>
      <c r="H7" s="6">
        <v>8</v>
      </c>
      <c r="I7" s="6" t="b">
        <f t="shared" si="0"/>
        <v>1</v>
      </c>
    </row>
    <row r="8" spans="2:9" ht="14" x14ac:dyDescent="0.3">
      <c r="B8" s="77">
        <v>4</v>
      </c>
      <c r="C8" s="77">
        <v>3</v>
      </c>
      <c r="H8" s="6">
        <v>3</v>
      </c>
      <c r="I8" s="6" t="b">
        <f t="shared" si="0"/>
        <v>1</v>
      </c>
    </row>
    <row r="9" spans="2:9" ht="14" x14ac:dyDescent="0.3">
      <c r="B9" s="77">
        <v>2</v>
      </c>
      <c r="C9" s="77">
        <v>4</v>
      </c>
      <c r="H9" s="6">
        <v>4</v>
      </c>
      <c r="I9" s="6" t="b">
        <f t="shared" si="0"/>
        <v>1</v>
      </c>
    </row>
    <row r="10" spans="2:9" ht="14" x14ac:dyDescent="0.3">
      <c r="B10" s="77">
        <v>7</v>
      </c>
      <c r="C10" s="77">
        <v>6</v>
      </c>
      <c r="H10" s="6">
        <v>6</v>
      </c>
      <c r="I10" s="6" t="b">
        <f t="shared" si="0"/>
        <v>1</v>
      </c>
    </row>
    <row r="11" spans="2:9" ht="14" x14ac:dyDescent="0.3">
      <c r="B11" s="77">
        <v>8</v>
      </c>
      <c r="C11" s="77">
        <v>9</v>
      </c>
      <c r="H11" s="6">
        <v>9</v>
      </c>
      <c r="I11" s="6" t="b">
        <f t="shared" si="0"/>
        <v>1</v>
      </c>
    </row>
    <row r="12" spans="2:9" ht="14" x14ac:dyDescent="0.3">
      <c r="B12" s="77">
        <v>9</v>
      </c>
      <c r="C12" s="77">
        <v>7</v>
      </c>
      <c r="H12" s="6">
        <v>7</v>
      </c>
      <c r="I12" s="6" t="b">
        <f t="shared" si="0"/>
        <v>1</v>
      </c>
    </row>
    <row r="13" spans="2:9" ht="14" x14ac:dyDescent="0.3">
      <c r="B13" s="77">
        <v>7</v>
      </c>
      <c r="C13" s="77">
        <v>6</v>
      </c>
      <c r="H13" s="6">
        <v>6</v>
      </c>
      <c r="I13" s="6" t="b">
        <f t="shared" si="0"/>
        <v>1</v>
      </c>
    </row>
    <row r="14" spans="2:9" ht="15.9" customHeight="1" x14ac:dyDescent="0.3">
      <c r="B14" s="26" t="s">
        <v>42</v>
      </c>
      <c r="C14" s="10"/>
    </row>
    <row r="15" spans="2:9" x14ac:dyDescent="0.3">
      <c r="B15" s="26" t="s">
        <v>43</v>
      </c>
      <c r="H15" s="6">
        <f>COUNTIF(I3:I13,FALSE)</f>
        <v>0</v>
      </c>
    </row>
    <row r="16" spans="2:9" x14ac:dyDescent="0.3">
      <c r="B16" s="26" t="s">
        <v>44</v>
      </c>
    </row>
    <row r="17" spans="2:2" x14ac:dyDescent="0.3">
      <c r="B17" s="26" t="s">
        <v>33</v>
      </c>
    </row>
    <row r="18" spans="2:2" ht="17.5" x14ac:dyDescent="0.35">
      <c r="B18" s="12" t="s">
        <v>47</v>
      </c>
    </row>
    <row r="19" spans="2:2" ht="15.5" x14ac:dyDescent="0.35">
      <c r="B19" s="22" t="s">
        <v>16</v>
      </c>
    </row>
    <row r="20" spans="2:2" ht="15.5" x14ac:dyDescent="0.35">
      <c r="B20" s="23" t="s">
        <v>59</v>
      </c>
    </row>
    <row r="21" spans="2:2" ht="15.5" x14ac:dyDescent="0.35">
      <c r="B21" s="23" t="s">
        <v>37</v>
      </c>
    </row>
    <row r="22" spans="2:2" ht="15.5" x14ac:dyDescent="0.35">
      <c r="B22" s="23" t="s">
        <v>36</v>
      </c>
    </row>
    <row r="23" spans="2:2" ht="15.5" x14ac:dyDescent="0.35">
      <c r="B23" s="23" t="s">
        <v>38</v>
      </c>
    </row>
    <row r="24" spans="2:2" ht="15.5" x14ac:dyDescent="0.35">
      <c r="B24" s="23" t="s">
        <v>39</v>
      </c>
    </row>
  </sheetData>
  <sheetProtection password="CC56" sheet="1" objects="1" scenarios="1" insertRows="0" deleteRows="0" selectLockedCells="1"/>
  <mergeCells count="1">
    <mergeCell ref="D6:D7"/>
  </mergeCells>
  <phoneticPr fontId="5" type="noConversion"/>
  <conditionalFormatting sqref="B14:B17">
    <cfRule type="expression" dxfId="3" priority="1" stopIfTrue="1">
      <formula>$H$15&lt;&gt;0</formula>
    </cfRule>
  </conditionalFormatting>
  <dataValidations count="1">
    <dataValidation type="whole" allowBlank="1" showInputMessage="1" showErrorMessage="1" error="Keep to whole numbers between 0 and 10" sqref="B3:C13">
      <formula1>0</formula1>
      <formula2>10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1"/>
  </sheetPr>
  <dimension ref="A1:I30"/>
  <sheetViews>
    <sheetView workbookViewId="0">
      <selection activeCell="F40" sqref="F40"/>
    </sheetView>
  </sheetViews>
  <sheetFormatPr defaultColWidth="9.296875" defaultRowHeight="13" x14ac:dyDescent="0.3"/>
  <cols>
    <col min="1" max="1" width="1.296875" style="9" customWidth="1"/>
    <col min="2" max="2" width="6.296875" style="9" customWidth="1"/>
    <col min="3" max="3" width="9.8984375" style="9" customWidth="1"/>
    <col min="4" max="4" width="6.8984375" style="9" customWidth="1"/>
    <col min="5" max="6" width="6.296875" style="6" customWidth="1"/>
    <col min="7" max="7" width="2.8984375" style="6" customWidth="1"/>
    <col min="8" max="8" width="3.3984375" style="6" customWidth="1"/>
    <col min="9" max="9" width="6.8984375" style="6" customWidth="1"/>
    <col min="10" max="16384" width="9.296875" style="6"/>
  </cols>
  <sheetData>
    <row r="1" spans="2:9" ht="21" x14ac:dyDescent="0.4">
      <c r="B1" s="30" t="s">
        <v>56</v>
      </c>
      <c r="E1" s="25"/>
    </row>
    <row r="2" spans="2:9" ht="6" customHeight="1" x14ac:dyDescent="0.45">
      <c r="B2" s="29"/>
      <c r="E2" s="25"/>
    </row>
    <row r="3" spans="2:9" ht="15.5" x14ac:dyDescent="0.35">
      <c r="E3" s="28" t="s">
        <v>0</v>
      </c>
      <c r="F3" s="28" t="s">
        <v>6</v>
      </c>
      <c r="G3" s="35" t="s">
        <v>58</v>
      </c>
      <c r="H3" s="32" t="s">
        <v>6</v>
      </c>
    </row>
    <row r="4" spans="2:9" x14ac:dyDescent="0.3">
      <c r="E4" s="24">
        <f>IF($B$23=1,"",-5)</f>
        <v>-5</v>
      </c>
      <c r="F4" s="27">
        <f t="shared" ref="F4:F14" si="0">IF($B$23=1,NA(),IF($B$23=2,3*X,IF($B$23=3,5*X,IF($B$23=4,5*X+5,IF($B$23=5,15-X,IF($B$23=6,X^2,IF($B$23=7,X^2-10,X^3)))))))</f>
        <v>15</v>
      </c>
      <c r="G4" s="33"/>
      <c r="H4" s="34"/>
    </row>
    <row r="5" spans="2:9" x14ac:dyDescent="0.3">
      <c r="E5" s="24">
        <f>IF($B$23=1,"",E4+1)</f>
        <v>-4</v>
      </c>
      <c r="F5" s="27">
        <f t="shared" si="0"/>
        <v>6</v>
      </c>
      <c r="G5" s="33"/>
      <c r="H5" s="34">
        <f>IF($B$23=1,"",F5-F4)</f>
        <v>-9</v>
      </c>
    </row>
    <row r="6" spans="2:9" x14ac:dyDescent="0.3">
      <c r="E6" s="24">
        <f t="shared" ref="E6:E14" si="1">IF($B$23=1,"",E5+1)</f>
        <v>-3</v>
      </c>
      <c r="F6" s="27">
        <f t="shared" si="0"/>
        <v>-1</v>
      </c>
      <c r="G6" s="33"/>
      <c r="H6" s="34">
        <f t="shared" ref="H6:H14" si="2">IF($B$23=1,"",F6-F5)</f>
        <v>-7</v>
      </c>
    </row>
    <row r="7" spans="2:9" ht="12.75" customHeight="1" x14ac:dyDescent="0.3">
      <c r="D7" s="119" t="s">
        <v>46</v>
      </c>
      <c r="E7" s="24">
        <f t="shared" si="1"/>
        <v>-2</v>
      </c>
      <c r="F7" s="27">
        <f t="shared" si="0"/>
        <v>-6</v>
      </c>
      <c r="G7" s="33"/>
      <c r="H7" s="34">
        <f t="shared" si="2"/>
        <v>-5</v>
      </c>
      <c r="I7" s="118" t="s">
        <v>46</v>
      </c>
    </row>
    <row r="8" spans="2:9" ht="12.75" customHeight="1" x14ac:dyDescent="0.3">
      <c r="D8" s="119"/>
      <c r="E8" s="24">
        <f t="shared" si="1"/>
        <v>-1</v>
      </c>
      <c r="F8" s="27">
        <f t="shared" si="0"/>
        <v>-9</v>
      </c>
      <c r="G8" s="33"/>
      <c r="H8" s="34">
        <f t="shared" si="2"/>
        <v>-3</v>
      </c>
      <c r="I8" s="118"/>
    </row>
    <row r="9" spans="2:9" x14ac:dyDescent="0.3">
      <c r="E9" s="24">
        <f t="shared" si="1"/>
        <v>0</v>
      </c>
      <c r="F9" s="27">
        <f t="shared" si="0"/>
        <v>-10</v>
      </c>
      <c r="G9" s="33"/>
      <c r="H9" s="34">
        <f t="shared" si="2"/>
        <v>-1</v>
      </c>
    </row>
    <row r="10" spans="2:9" x14ac:dyDescent="0.3">
      <c r="E10" s="24">
        <f t="shared" si="1"/>
        <v>1</v>
      </c>
      <c r="F10" s="27">
        <f t="shared" si="0"/>
        <v>-9</v>
      </c>
      <c r="G10" s="33"/>
      <c r="H10" s="34">
        <f t="shared" si="2"/>
        <v>1</v>
      </c>
    </row>
    <row r="11" spans="2:9" ht="12.75" customHeight="1" x14ac:dyDescent="0.3">
      <c r="E11" s="24">
        <f t="shared" si="1"/>
        <v>2</v>
      </c>
      <c r="F11" s="27">
        <f t="shared" si="0"/>
        <v>-6</v>
      </c>
      <c r="G11" s="33"/>
      <c r="H11" s="34">
        <f t="shared" si="2"/>
        <v>3</v>
      </c>
    </row>
    <row r="12" spans="2:9" ht="12.75" customHeight="1" x14ac:dyDescent="0.3">
      <c r="B12" s="37" t="s">
        <v>57</v>
      </c>
      <c r="E12" s="24">
        <f t="shared" si="1"/>
        <v>3</v>
      </c>
      <c r="F12" s="27">
        <f t="shared" si="0"/>
        <v>-1</v>
      </c>
      <c r="G12" s="33"/>
      <c r="H12" s="34">
        <f t="shared" si="2"/>
        <v>5</v>
      </c>
    </row>
    <row r="13" spans="2:9" x14ac:dyDescent="0.3">
      <c r="E13" s="24">
        <f t="shared" si="1"/>
        <v>4</v>
      </c>
      <c r="F13" s="27">
        <f t="shared" si="0"/>
        <v>6</v>
      </c>
      <c r="G13" s="33"/>
      <c r="H13" s="34">
        <f t="shared" si="2"/>
        <v>7</v>
      </c>
    </row>
    <row r="14" spans="2:9" x14ac:dyDescent="0.3">
      <c r="E14" s="24">
        <f t="shared" si="1"/>
        <v>5</v>
      </c>
      <c r="F14" s="27">
        <f t="shared" si="0"/>
        <v>15</v>
      </c>
      <c r="G14" s="33"/>
      <c r="H14" s="34">
        <f t="shared" si="2"/>
        <v>9</v>
      </c>
    </row>
    <row r="15" spans="2:9" ht="15.9" customHeight="1" x14ac:dyDescent="0.3">
      <c r="F15" s="10"/>
      <c r="G15" s="10"/>
      <c r="H15" s="10"/>
    </row>
    <row r="16" spans="2:9" ht="21.9" customHeight="1" x14ac:dyDescent="0.3">
      <c r="E16" s="26"/>
    </row>
    <row r="17" spans="1:5" ht="21.15" customHeight="1" x14ac:dyDescent="0.35">
      <c r="B17" s="31" t="s">
        <v>65</v>
      </c>
      <c r="E17" s="26"/>
    </row>
    <row r="18" spans="1:5" ht="15.5" x14ac:dyDescent="0.35">
      <c r="B18" s="73" t="s">
        <v>66</v>
      </c>
      <c r="E18" s="26"/>
    </row>
    <row r="19" spans="1:5" ht="15.15" customHeight="1" x14ac:dyDescent="0.3">
      <c r="B19" s="75" t="s">
        <v>67</v>
      </c>
    </row>
    <row r="20" spans="1:5" ht="15.15" customHeight="1" x14ac:dyDescent="0.35">
      <c r="B20" s="74" t="s">
        <v>68</v>
      </c>
      <c r="E20" s="12"/>
    </row>
    <row r="21" spans="1:5" ht="15.15" customHeight="1" x14ac:dyDescent="0.3">
      <c r="B21" s="74" t="s">
        <v>69</v>
      </c>
    </row>
    <row r="22" spans="1:5" ht="6" hidden="1" customHeight="1" x14ac:dyDescent="0.35">
      <c r="A22" s="9" t="s">
        <v>55</v>
      </c>
      <c r="B22" s="73"/>
    </row>
    <row r="23" spans="1:5" ht="15.5" hidden="1" x14ac:dyDescent="0.35">
      <c r="A23" s="9" t="s">
        <v>52</v>
      </c>
      <c r="B23" s="116">
        <v>7</v>
      </c>
      <c r="C23" s="36" t="b">
        <v>1</v>
      </c>
      <c r="E23" s="22"/>
    </row>
    <row r="24" spans="1:5" ht="15.5" hidden="1" x14ac:dyDescent="0.35">
      <c r="A24" s="6" t="s">
        <v>49</v>
      </c>
      <c r="B24" s="73"/>
      <c r="E24" s="23"/>
    </row>
    <row r="25" spans="1:5" ht="15.5" hidden="1" x14ac:dyDescent="0.35">
      <c r="A25" s="9" t="s">
        <v>53</v>
      </c>
      <c r="B25" s="73"/>
      <c r="E25" s="23"/>
    </row>
    <row r="26" spans="1:5" ht="15.5" hidden="1" x14ac:dyDescent="0.35">
      <c r="A26" s="9" t="s">
        <v>54</v>
      </c>
      <c r="B26" s="73"/>
      <c r="E26" s="23"/>
    </row>
    <row r="27" spans="1:5" ht="15.5" hidden="1" x14ac:dyDescent="0.35">
      <c r="A27" s="9" t="s">
        <v>51</v>
      </c>
      <c r="B27" s="73"/>
      <c r="E27" s="23"/>
    </row>
    <row r="28" spans="1:5" ht="15.5" hidden="1" x14ac:dyDescent="0.35">
      <c r="A28" s="9" t="s">
        <v>48</v>
      </c>
      <c r="B28" s="73"/>
      <c r="E28" s="23"/>
    </row>
    <row r="29" spans="1:5" ht="15.5" hidden="1" x14ac:dyDescent="0.35">
      <c r="A29" s="9" t="s">
        <v>50</v>
      </c>
      <c r="B29" s="73"/>
    </row>
    <row r="30" spans="1:5" hidden="1" x14ac:dyDescent="0.3"/>
  </sheetData>
  <sheetProtection password="CC56" sheet="1" objects="1" scenarios="1" selectLockedCells="1" selectUnlockedCells="1"/>
  <mergeCells count="2">
    <mergeCell ref="I7:I8"/>
    <mergeCell ref="D7:D8"/>
  </mergeCells>
  <phoneticPr fontId="5" type="noConversion"/>
  <conditionalFormatting sqref="E16:E18">
    <cfRule type="expression" dxfId="2" priority="2" stopIfTrue="1">
      <formula>$M$16&lt;&gt;0</formula>
    </cfRule>
  </conditionalFormatting>
  <conditionalFormatting sqref="F4:F14">
    <cfRule type="expression" dxfId="1" priority="3" stopIfTrue="1">
      <formula>$B$23=1</formula>
    </cfRule>
  </conditionalFormatting>
  <conditionalFormatting sqref="G3:H14">
    <cfRule type="expression" dxfId="0" priority="1" stopIfTrue="1">
      <formula>$C$23=FALSE</formula>
    </cfRule>
  </conditionalFormatting>
  <dataValidations count="1">
    <dataValidation allowBlank="1" error="Keep to whole numbers between 0 and 10" sqref="E4:H14"/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List Box 2">
              <controlPr defaultSize="0" autoLine="0" autoPict="0">
                <anchor>
                  <from>
                    <xdr:col>1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autoPageBreaks="0"/>
  </sheetPr>
  <dimension ref="B1:I72"/>
  <sheetViews>
    <sheetView showGridLines="0" showRowColHeaders="0" workbookViewId="0">
      <selection activeCell="L12" sqref="L12"/>
    </sheetView>
  </sheetViews>
  <sheetFormatPr defaultColWidth="9.296875" defaultRowHeight="13" x14ac:dyDescent="0.3"/>
  <cols>
    <col min="1" max="1" width="1.09765625" style="40" customWidth="1"/>
    <col min="2" max="2" width="7.69921875" style="41" customWidth="1"/>
    <col min="3" max="3" width="6.8984375" style="41" customWidth="1"/>
    <col min="4" max="4" width="1.296875" style="41" customWidth="1"/>
    <col min="5" max="5" width="10.09765625" style="41" customWidth="1"/>
    <col min="6" max="6" width="11.09765625" style="40" customWidth="1"/>
    <col min="7" max="7" width="2" style="40" customWidth="1"/>
    <col min="8" max="16384" width="9.296875" style="40"/>
  </cols>
  <sheetData>
    <row r="1" spans="2:8" ht="22.5" customHeight="1" x14ac:dyDescent="0.55000000000000004">
      <c r="B1" s="66" t="s">
        <v>60</v>
      </c>
    </row>
    <row r="2" spans="2:8" ht="13" customHeight="1" x14ac:dyDescent="0.3">
      <c r="B2" s="62" t="s">
        <v>34</v>
      </c>
      <c r="C2" s="47"/>
      <c r="D2" s="47"/>
      <c r="E2" s="47"/>
      <c r="F2" s="47"/>
      <c r="G2" s="47"/>
      <c r="H2" s="47"/>
    </row>
    <row r="3" spans="2:8" ht="13" customHeight="1" x14ac:dyDescent="0.3">
      <c r="B3" s="62" t="s">
        <v>40</v>
      </c>
      <c r="C3" s="42"/>
    </row>
    <row r="4" spans="2:8" ht="13" customHeight="1" x14ac:dyDescent="0.3">
      <c r="B4" s="62" t="s">
        <v>75</v>
      </c>
      <c r="C4" s="42"/>
    </row>
    <row r="5" spans="2:8" ht="13" customHeight="1" x14ac:dyDescent="0.3">
      <c r="B5" s="62" t="s">
        <v>35</v>
      </c>
      <c r="C5" s="42"/>
    </row>
    <row r="6" spans="2:8" ht="13" customHeight="1" x14ac:dyDescent="0.3">
      <c r="B6" s="62" t="s">
        <v>61</v>
      </c>
      <c r="C6" s="42"/>
    </row>
    <row r="7" spans="2:8" ht="4.5" customHeight="1" x14ac:dyDescent="0.3">
      <c r="B7" s="63"/>
      <c r="C7" s="42"/>
    </row>
    <row r="8" spans="2:8" ht="13" customHeight="1" x14ac:dyDescent="0.3">
      <c r="B8" s="64" t="s">
        <v>62</v>
      </c>
      <c r="C8" s="42"/>
    </row>
    <row r="9" spans="2:8" ht="13" customHeight="1" x14ac:dyDescent="0.3">
      <c r="B9" s="65" t="s">
        <v>63</v>
      </c>
      <c r="C9" s="42"/>
    </row>
    <row r="10" spans="2:8" ht="13" customHeight="1" x14ac:dyDescent="0.3">
      <c r="B10" s="65" t="s">
        <v>41</v>
      </c>
      <c r="C10" s="42"/>
    </row>
    <row r="11" spans="2:8" ht="5.25" customHeight="1" x14ac:dyDescent="0.3">
      <c r="B11" s="43"/>
    </row>
    <row r="12" spans="2:8" ht="14" x14ac:dyDescent="0.3">
      <c r="B12" s="55" t="s">
        <v>4</v>
      </c>
      <c r="C12" s="56"/>
      <c r="D12" s="57"/>
      <c r="E12" s="58" t="s">
        <v>64</v>
      </c>
      <c r="F12" s="59"/>
    </row>
    <row r="13" spans="2:8" ht="13.5" customHeight="1" thickBot="1" x14ac:dyDescent="0.35">
      <c r="B13" s="67" t="s">
        <v>0</v>
      </c>
      <c r="C13" s="67" t="s">
        <v>6</v>
      </c>
      <c r="D13" s="68"/>
      <c r="E13" s="69" t="s">
        <v>0</v>
      </c>
      <c r="F13" s="69" t="s">
        <v>6</v>
      </c>
    </row>
    <row r="14" spans="2:8" x14ac:dyDescent="0.3">
      <c r="B14" s="54">
        <v>1</v>
      </c>
      <c r="C14" s="54">
        <v>3</v>
      </c>
      <c r="E14" s="70">
        <f t="shared" ref="E14:E19" si="0">x+a</f>
        <v>1</v>
      </c>
      <c r="F14" s="70">
        <f t="shared" ref="F14:F19" si="1">y+b</f>
        <v>3</v>
      </c>
    </row>
    <row r="15" spans="2:8" x14ac:dyDescent="0.3">
      <c r="B15" s="46">
        <v>0</v>
      </c>
      <c r="C15" s="46">
        <v>4</v>
      </c>
      <c r="E15" s="71">
        <f t="shared" si="0"/>
        <v>0</v>
      </c>
      <c r="F15" s="71">
        <f t="shared" si="1"/>
        <v>4</v>
      </c>
    </row>
    <row r="16" spans="2:8" x14ac:dyDescent="0.3">
      <c r="B16" s="46">
        <v>3</v>
      </c>
      <c r="C16" s="46">
        <v>4</v>
      </c>
      <c r="E16" s="71">
        <f t="shared" si="0"/>
        <v>3</v>
      </c>
      <c r="F16" s="71">
        <f t="shared" si="1"/>
        <v>4</v>
      </c>
    </row>
    <row r="17" spans="2:6" x14ac:dyDescent="0.3">
      <c r="B17" s="46">
        <v>1</v>
      </c>
      <c r="C17" s="46">
        <v>-2</v>
      </c>
      <c r="E17" s="71">
        <f t="shared" si="0"/>
        <v>1</v>
      </c>
      <c r="F17" s="71">
        <f t="shared" si="1"/>
        <v>-2</v>
      </c>
    </row>
    <row r="18" spans="2:6" x14ac:dyDescent="0.3">
      <c r="B18" s="46">
        <v>1</v>
      </c>
      <c r="C18" s="46">
        <v>0</v>
      </c>
      <c r="E18" s="71">
        <f t="shared" si="0"/>
        <v>1</v>
      </c>
      <c r="F18" s="71">
        <f t="shared" si="1"/>
        <v>0</v>
      </c>
    </row>
    <row r="19" spans="2:6" ht="12.75" customHeight="1" x14ac:dyDescent="0.3">
      <c r="B19" s="46">
        <v>3</v>
      </c>
      <c r="C19" s="46">
        <v>-2</v>
      </c>
      <c r="E19" s="71">
        <f t="shared" si="0"/>
        <v>3</v>
      </c>
      <c r="F19" s="71">
        <f t="shared" si="1"/>
        <v>-2</v>
      </c>
    </row>
    <row r="20" spans="2:6" ht="3.9" customHeight="1" x14ac:dyDescent="0.3"/>
    <row r="21" spans="2:6" s="48" customFormat="1" ht="15" x14ac:dyDescent="0.3">
      <c r="B21" s="49"/>
      <c r="C21" s="50" t="s">
        <v>1</v>
      </c>
      <c r="D21" s="51"/>
      <c r="E21" s="72">
        <f>B30-9</f>
        <v>0</v>
      </c>
    </row>
    <row r="22" spans="2:6" s="48" customFormat="1" ht="17.25" customHeight="1" x14ac:dyDescent="0.3">
      <c r="B22" s="49"/>
      <c r="C22" s="50" t="s">
        <v>9</v>
      </c>
      <c r="D22" s="51"/>
      <c r="E22" s="72">
        <f>B31-8</f>
        <v>0</v>
      </c>
    </row>
    <row r="23" spans="2:6" ht="6" customHeight="1" x14ac:dyDescent="0.3"/>
    <row r="24" spans="2:6" ht="17.25" customHeight="1" x14ac:dyDescent="0.35">
      <c r="B24" s="79" t="s">
        <v>72</v>
      </c>
    </row>
    <row r="25" spans="2:6" ht="15.5" x14ac:dyDescent="0.35">
      <c r="B25" s="53" t="s">
        <v>70</v>
      </c>
    </row>
    <row r="26" spans="2:6" ht="2.25" customHeight="1" x14ac:dyDescent="0.3"/>
    <row r="27" spans="2:6" ht="15.5" x14ac:dyDescent="0.35">
      <c r="B27" s="53" t="s">
        <v>71</v>
      </c>
    </row>
    <row r="30" spans="2:6" hidden="1" x14ac:dyDescent="0.3">
      <c r="B30" s="52">
        <v>9</v>
      </c>
    </row>
    <row r="31" spans="2:6" hidden="1" x14ac:dyDescent="0.3">
      <c r="B31" s="52">
        <v>8</v>
      </c>
    </row>
    <row r="71" spans="5:9" x14ac:dyDescent="0.3">
      <c r="E71" s="61"/>
      <c r="F71" s="61"/>
      <c r="G71" s="61"/>
      <c r="H71" s="61"/>
      <c r="I71" s="44"/>
    </row>
    <row r="72" spans="5:9" x14ac:dyDescent="0.3">
      <c r="E72" s="60"/>
      <c r="F72" s="60"/>
      <c r="G72" s="60"/>
      <c r="H72" s="60"/>
      <c r="I72" s="44"/>
    </row>
  </sheetData>
  <sheetProtection password="CC56" sheet="1" objects="1" scenarios="1"/>
  <phoneticPr fontId="5" type="noConversion"/>
  <dataValidations count="1">
    <dataValidation type="whole" allowBlank="1" showInputMessage="1" showErrorMessage="1" error="Keep to whole numbers between -5 and 5" sqref="B14:C19">
      <formula1>-5</formula1>
      <formula2>5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9" r:id="rId4" name="Scroll Bar 7">
              <controlPr defaultSize="0" autoPict="0">
                <anchor moveWithCells="1">
                  <from>
                    <xdr:col>4</xdr:col>
                    <xdr:colOff>304800</xdr:colOff>
                    <xdr:row>20</xdr:row>
                    <xdr:rowOff>0</xdr:rowOff>
                  </from>
                  <to>
                    <xdr:col>5</xdr:col>
                    <xdr:colOff>698500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5" name="Scroll Bar 8">
              <controlPr defaultSize="0" autoPict="0">
                <anchor moveWithCells="1">
                  <from>
                    <xdr:col>4</xdr:col>
                    <xdr:colOff>304800</xdr:colOff>
                    <xdr:row>21</xdr:row>
                    <xdr:rowOff>25400</xdr:rowOff>
                  </from>
                  <to>
                    <xdr:col>5</xdr:col>
                    <xdr:colOff>698500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autoPageBreaks="0"/>
  </sheetPr>
  <dimension ref="A1:M57"/>
  <sheetViews>
    <sheetView showGridLines="0" showRowColHeaders="0" workbookViewId="0">
      <selection activeCell="B26" sqref="B26"/>
    </sheetView>
  </sheetViews>
  <sheetFormatPr defaultColWidth="9.296875" defaultRowHeight="13" x14ac:dyDescent="0.3"/>
  <cols>
    <col min="1" max="1" width="2.8984375" style="2" customWidth="1"/>
    <col min="2" max="3" width="6.8984375" style="1" customWidth="1"/>
    <col min="4" max="4" width="1.296875" style="1" customWidth="1"/>
    <col min="5" max="5" width="6.8984375" style="1" customWidth="1"/>
    <col min="6" max="6" width="6.8984375" style="2" customWidth="1"/>
    <col min="7" max="7" width="2" style="2" customWidth="1"/>
    <col min="8" max="16384" width="9.296875" style="2"/>
  </cols>
  <sheetData>
    <row r="1" spans="1:6" ht="2.25" customHeight="1" x14ac:dyDescent="0.3"/>
    <row r="2" spans="1:6" ht="13" customHeight="1" x14ac:dyDescent="0.3">
      <c r="A2" s="3" t="s">
        <v>15</v>
      </c>
    </row>
    <row r="3" spans="1:6" ht="13" customHeight="1" x14ac:dyDescent="0.3">
      <c r="A3" s="80" t="s">
        <v>5</v>
      </c>
    </row>
    <row r="4" spans="1:6" ht="3.9" customHeight="1" x14ac:dyDescent="0.3">
      <c r="B4" s="4"/>
    </row>
    <row r="5" spans="1:6" x14ac:dyDescent="0.3">
      <c r="A5" s="81" t="s">
        <v>26</v>
      </c>
      <c r="B5" s="82" t="s">
        <v>4</v>
      </c>
      <c r="C5" s="83"/>
      <c r="E5" s="85" t="s">
        <v>3</v>
      </c>
      <c r="F5" s="86"/>
    </row>
    <row r="6" spans="1:6" ht="12.75" customHeight="1" x14ac:dyDescent="0.3">
      <c r="B6" s="88" t="s">
        <v>0</v>
      </c>
      <c r="C6" s="88" t="s">
        <v>6</v>
      </c>
      <c r="D6" s="89"/>
      <c r="E6" s="90" t="s">
        <v>0</v>
      </c>
      <c r="F6" s="90" t="s">
        <v>6</v>
      </c>
    </row>
    <row r="7" spans="1:6" x14ac:dyDescent="0.3">
      <c r="B7" s="84">
        <v>-3</v>
      </c>
      <c r="C7" s="84">
        <v>0</v>
      </c>
      <c r="E7" s="87">
        <f t="shared" ref="E7:E12" si="0">x</f>
        <v>-3</v>
      </c>
      <c r="F7" s="87">
        <f t="shared" ref="F7:F12" si="1">-y</f>
        <v>0</v>
      </c>
    </row>
    <row r="8" spans="1:6" x14ac:dyDescent="0.3">
      <c r="B8" s="84">
        <v>-5</v>
      </c>
      <c r="C8" s="84">
        <v>6</v>
      </c>
      <c r="E8" s="87">
        <f t="shared" si="0"/>
        <v>-5</v>
      </c>
      <c r="F8" s="87">
        <f t="shared" si="1"/>
        <v>-6</v>
      </c>
    </row>
    <row r="9" spans="1:6" x14ac:dyDescent="0.3">
      <c r="B9" s="84">
        <v>5</v>
      </c>
      <c r="C9" s="84">
        <v>4</v>
      </c>
      <c r="E9" s="87">
        <f t="shared" si="0"/>
        <v>5</v>
      </c>
      <c r="F9" s="87">
        <f t="shared" si="1"/>
        <v>-4</v>
      </c>
    </row>
    <row r="10" spans="1:6" x14ac:dyDescent="0.3">
      <c r="B10" s="84">
        <v>6</v>
      </c>
      <c r="C10" s="84">
        <v>5</v>
      </c>
      <c r="E10" s="87">
        <f t="shared" si="0"/>
        <v>6</v>
      </c>
      <c r="F10" s="87">
        <f t="shared" si="1"/>
        <v>-5</v>
      </c>
    </row>
    <row r="11" spans="1:6" x14ac:dyDescent="0.3">
      <c r="B11" s="84">
        <v>7</v>
      </c>
      <c r="C11" s="84">
        <v>8</v>
      </c>
      <c r="E11" s="87">
        <f t="shared" si="0"/>
        <v>7</v>
      </c>
      <c r="F11" s="87">
        <f t="shared" si="1"/>
        <v>-8</v>
      </c>
    </row>
    <row r="12" spans="1:6" ht="12.75" customHeight="1" x14ac:dyDescent="0.3">
      <c r="B12" s="84">
        <v>8</v>
      </c>
      <c r="C12" s="84">
        <v>0</v>
      </c>
      <c r="E12" s="87">
        <f t="shared" si="0"/>
        <v>8</v>
      </c>
      <c r="F12" s="87">
        <f t="shared" si="1"/>
        <v>0</v>
      </c>
    </row>
    <row r="13" spans="1:6" ht="15.15" customHeight="1" x14ac:dyDescent="0.3">
      <c r="B13" s="8" t="s">
        <v>73</v>
      </c>
    </row>
    <row r="14" spans="1:6" ht="6" customHeight="1" x14ac:dyDescent="0.3">
      <c r="B14" s="4"/>
    </row>
    <row r="15" spans="1:6" x14ac:dyDescent="0.3">
      <c r="A15" s="81" t="s">
        <v>27</v>
      </c>
      <c r="B15" s="82" t="s">
        <v>4</v>
      </c>
      <c r="C15" s="83"/>
      <c r="E15" s="85" t="s">
        <v>3</v>
      </c>
      <c r="F15" s="86"/>
    </row>
    <row r="16" spans="1:6" ht="12.75" customHeight="1" x14ac:dyDescent="0.3">
      <c r="B16" s="88" t="s">
        <v>0</v>
      </c>
      <c r="C16" s="88" t="s">
        <v>6</v>
      </c>
      <c r="D16" s="89"/>
      <c r="E16" s="90" t="s">
        <v>0</v>
      </c>
      <c r="F16" s="90" t="s">
        <v>6</v>
      </c>
    </row>
    <row r="17" spans="1:13" x14ac:dyDescent="0.3">
      <c r="B17" s="84">
        <v>0</v>
      </c>
      <c r="C17" s="84">
        <v>0</v>
      </c>
      <c r="E17" s="87">
        <f>-x</f>
        <v>0</v>
      </c>
      <c r="F17" s="87">
        <f>y</f>
        <v>0</v>
      </c>
    </row>
    <row r="18" spans="1:13" x14ac:dyDescent="0.3">
      <c r="B18" s="84">
        <v>1</v>
      </c>
      <c r="C18" s="84">
        <v>6</v>
      </c>
      <c r="E18" s="87">
        <f>-x</f>
        <v>-1</v>
      </c>
      <c r="F18" s="87">
        <f>y</f>
        <v>6</v>
      </c>
    </row>
    <row r="19" spans="1:13" x14ac:dyDescent="0.3">
      <c r="B19" s="84">
        <v>3</v>
      </c>
      <c r="C19" s="84">
        <v>2</v>
      </c>
      <c r="E19" s="87">
        <f>-x</f>
        <v>-3</v>
      </c>
      <c r="F19" s="87">
        <f>y</f>
        <v>2</v>
      </c>
    </row>
    <row r="20" spans="1:13" x14ac:dyDescent="0.3">
      <c r="B20" s="84">
        <v>5</v>
      </c>
      <c r="C20" s="84">
        <v>1</v>
      </c>
      <c r="E20" s="87">
        <f>-x</f>
        <v>-5</v>
      </c>
      <c r="F20" s="87">
        <f>y</f>
        <v>1</v>
      </c>
    </row>
    <row r="21" spans="1:13" x14ac:dyDescent="0.3">
      <c r="B21" s="84">
        <v>-2</v>
      </c>
      <c r="C21" s="84">
        <v>-3</v>
      </c>
      <c r="E21" s="87">
        <f>-x</f>
        <v>2</v>
      </c>
      <c r="F21" s="87">
        <f>y</f>
        <v>-3</v>
      </c>
    </row>
    <row r="22" spans="1:13" ht="6" customHeight="1" x14ac:dyDescent="0.3"/>
    <row r="23" spans="1:13" ht="3.15" customHeight="1" x14ac:dyDescent="0.3"/>
    <row r="24" spans="1:13" ht="13.5" x14ac:dyDescent="0.3">
      <c r="A24" s="81" t="s">
        <v>28</v>
      </c>
      <c r="B24" s="82" t="s">
        <v>4</v>
      </c>
      <c r="C24" s="83"/>
      <c r="E24" s="85" t="s">
        <v>3</v>
      </c>
      <c r="F24" s="86"/>
      <c r="L24" s="38"/>
      <c r="M24" s="45"/>
    </row>
    <row r="25" spans="1:13" ht="12.75" customHeight="1" x14ac:dyDescent="0.3">
      <c r="B25" s="88" t="s">
        <v>0</v>
      </c>
      <c r="C25" s="88" t="s">
        <v>6</v>
      </c>
      <c r="D25" s="89"/>
      <c r="E25" s="91" t="s">
        <v>0</v>
      </c>
      <c r="F25" s="91" t="s">
        <v>6</v>
      </c>
      <c r="L25" s="38"/>
      <c r="M25" s="45"/>
    </row>
    <row r="26" spans="1:13" ht="13.5" x14ac:dyDescent="0.3">
      <c r="B26" s="84">
        <v>-3</v>
      </c>
      <c r="C26" s="84">
        <v>2</v>
      </c>
      <c r="E26" s="87">
        <f>y</f>
        <v>2</v>
      </c>
      <c r="F26" s="87">
        <f>x</f>
        <v>-3</v>
      </c>
      <c r="L26" s="38"/>
      <c r="M26" s="45"/>
    </row>
    <row r="27" spans="1:13" ht="13.5" x14ac:dyDescent="0.3">
      <c r="B27" s="84">
        <v>3</v>
      </c>
      <c r="C27" s="84">
        <v>1</v>
      </c>
      <c r="E27" s="87">
        <f>y</f>
        <v>1</v>
      </c>
      <c r="F27" s="87">
        <f>x</f>
        <v>3</v>
      </c>
      <c r="L27" s="38"/>
      <c r="M27" s="45"/>
    </row>
    <row r="28" spans="1:13" ht="13.5" x14ac:dyDescent="0.3">
      <c r="B28" s="84">
        <v>4</v>
      </c>
      <c r="C28" s="84">
        <v>7</v>
      </c>
      <c r="E28" s="87">
        <f>y</f>
        <v>7</v>
      </c>
      <c r="F28" s="87">
        <f>x</f>
        <v>4</v>
      </c>
      <c r="L28" s="38"/>
      <c r="M28" s="45"/>
    </row>
    <row r="29" spans="1:13" ht="13.5" x14ac:dyDescent="0.3">
      <c r="B29" s="84">
        <v>5</v>
      </c>
      <c r="C29" s="84">
        <v>6</v>
      </c>
      <c r="E29" s="87">
        <f>y</f>
        <v>6</v>
      </c>
      <c r="F29" s="87">
        <f>x</f>
        <v>5</v>
      </c>
      <c r="L29" s="38"/>
      <c r="M29" s="45"/>
    </row>
    <row r="30" spans="1:13" ht="13.5" x14ac:dyDescent="0.3">
      <c r="B30" s="84">
        <v>9</v>
      </c>
      <c r="C30" s="84">
        <v>9</v>
      </c>
      <c r="E30" s="87">
        <f>y</f>
        <v>9</v>
      </c>
      <c r="F30" s="87">
        <f>x</f>
        <v>9</v>
      </c>
      <c r="L30" s="39"/>
      <c r="M30" s="45"/>
    </row>
    <row r="31" spans="1:13" ht="13.5" x14ac:dyDescent="0.3">
      <c r="L31" s="39"/>
      <c r="M31" s="45"/>
    </row>
    <row r="34" spans="1:6" ht="6" customHeight="1" x14ac:dyDescent="0.3"/>
    <row r="37" spans="1:6" x14ac:dyDescent="0.3">
      <c r="A37" s="81" t="s">
        <v>29</v>
      </c>
      <c r="B37" s="82" t="s">
        <v>4</v>
      </c>
      <c r="C37" s="83"/>
      <c r="E37" s="85" t="s">
        <v>3</v>
      </c>
      <c r="F37" s="86"/>
    </row>
    <row r="38" spans="1:6" ht="12.75" customHeight="1" x14ac:dyDescent="0.3">
      <c r="B38" s="88" t="s">
        <v>0</v>
      </c>
      <c r="C38" s="88" t="s">
        <v>6</v>
      </c>
      <c r="D38" s="89"/>
      <c r="E38" s="91" t="s">
        <v>0</v>
      </c>
      <c r="F38" s="91" t="s">
        <v>6</v>
      </c>
    </row>
    <row r="39" spans="1:6" x14ac:dyDescent="0.3">
      <c r="B39" s="84">
        <v>-7</v>
      </c>
      <c r="C39" s="84">
        <v>7</v>
      </c>
      <c r="E39" s="87">
        <f>-y</f>
        <v>-7</v>
      </c>
      <c r="F39" s="87">
        <f>-x</f>
        <v>7</v>
      </c>
    </row>
    <row r="40" spans="1:6" x14ac:dyDescent="0.3">
      <c r="B40" s="84">
        <v>3</v>
      </c>
      <c r="C40" s="84">
        <v>4</v>
      </c>
      <c r="E40" s="87">
        <f>-y</f>
        <v>-4</v>
      </c>
      <c r="F40" s="87">
        <f>-x</f>
        <v>-3</v>
      </c>
    </row>
    <row r="41" spans="1:6" x14ac:dyDescent="0.3">
      <c r="B41" s="84">
        <v>2</v>
      </c>
      <c r="C41" s="84">
        <v>-1</v>
      </c>
      <c r="E41" s="87">
        <f>-y</f>
        <v>1</v>
      </c>
      <c r="F41" s="87">
        <f>-x</f>
        <v>-2</v>
      </c>
    </row>
    <row r="42" spans="1:6" x14ac:dyDescent="0.3">
      <c r="B42" s="84">
        <v>5</v>
      </c>
      <c r="C42" s="84">
        <v>0</v>
      </c>
      <c r="E42" s="87">
        <f>-y</f>
        <v>0</v>
      </c>
      <c r="F42" s="87">
        <f>-x</f>
        <v>-5</v>
      </c>
    </row>
    <row r="43" spans="1:6" x14ac:dyDescent="0.3">
      <c r="B43" s="84">
        <v>6</v>
      </c>
      <c r="C43" s="84">
        <v>-8</v>
      </c>
      <c r="E43" s="87">
        <f>-y</f>
        <v>8</v>
      </c>
      <c r="F43" s="87">
        <f>-x</f>
        <v>-6</v>
      </c>
    </row>
    <row r="50" spans="1:6" ht="2.25" customHeight="1" x14ac:dyDescent="0.3"/>
    <row r="51" spans="1:6" x14ac:dyDescent="0.3">
      <c r="A51" s="81" t="s">
        <v>30</v>
      </c>
      <c r="B51" s="82" t="s">
        <v>4</v>
      </c>
      <c r="C51" s="83"/>
      <c r="E51" s="85" t="s">
        <v>3</v>
      </c>
      <c r="F51" s="86"/>
    </row>
    <row r="52" spans="1:6" ht="12.75" customHeight="1" x14ac:dyDescent="0.3">
      <c r="B52" s="88" t="s">
        <v>0</v>
      </c>
      <c r="C52" s="88" t="s">
        <v>6</v>
      </c>
      <c r="D52" s="89"/>
      <c r="E52" s="91" t="s">
        <v>0</v>
      </c>
      <c r="F52" s="91" t="s">
        <v>6</v>
      </c>
    </row>
    <row r="53" spans="1:6" ht="12.75" customHeight="1" x14ac:dyDescent="0.3">
      <c r="B53" s="84">
        <v>1</v>
      </c>
      <c r="C53" s="84">
        <v>1</v>
      </c>
      <c r="E53" s="87">
        <f>-x</f>
        <v>-1</v>
      </c>
      <c r="F53" s="87">
        <f>-y</f>
        <v>-1</v>
      </c>
    </row>
    <row r="54" spans="1:6" x14ac:dyDescent="0.3">
      <c r="B54" s="84">
        <v>3</v>
      </c>
      <c r="C54" s="84">
        <v>3</v>
      </c>
      <c r="E54" s="87">
        <f>-x</f>
        <v>-3</v>
      </c>
      <c r="F54" s="87">
        <f>-y</f>
        <v>-3</v>
      </c>
    </row>
    <row r="55" spans="1:6" x14ac:dyDescent="0.3">
      <c r="B55" s="84">
        <v>3</v>
      </c>
      <c r="C55" s="84">
        <v>6</v>
      </c>
      <c r="E55" s="87">
        <f>-x</f>
        <v>-3</v>
      </c>
      <c r="F55" s="87">
        <f>-y</f>
        <v>-6</v>
      </c>
    </row>
    <row r="56" spans="1:6" x14ac:dyDescent="0.3">
      <c r="B56" s="84">
        <v>7</v>
      </c>
      <c r="C56" s="84">
        <v>5</v>
      </c>
      <c r="E56" s="87">
        <f>-x</f>
        <v>-7</v>
      </c>
      <c r="F56" s="87">
        <f>-y</f>
        <v>-5</v>
      </c>
    </row>
    <row r="57" spans="1:6" x14ac:dyDescent="0.3">
      <c r="B57" s="84">
        <v>5</v>
      </c>
      <c r="C57" s="84">
        <v>3</v>
      </c>
      <c r="E57" s="87">
        <f>-x</f>
        <v>-5</v>
      </c>
      <c r="F57" s="87">
        <f>-y</f>
        <v>-3</v>
      </c>
    </row>
  </sheetData>
  <sheetProtection password="CC56" sheet="1" objects="1" scenarios="1" selectLockedCells="1"/>
  <phoneticPr fontId="5" type="noConversion"/>
  <dataValidations count="2">
    <dataValidation type="whole" allowBlank="1" showInputMessage="1" showErrorMessage="1" error="Keep to whole numbers between -10 and 10" sqref="B39:C43 B7:C12 B17:C21 B53:C57">
      <formula1>-10</formula1>
      <formula2>10</formula2>
    </dataValidation>
    <dataValidation type="whole" allowBlank="1" showInputMessage="1" showErrorMessage="1" error="Keep to whole numbers between -5 and 10" sqref="B26:C30">
      <formula1>-5</formula1>
      <formula2>10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A1:M58"/>
  <sheetViews>
    <sheetView showGridLines="0" showRowColHeaders="0" workbookViewId="0">
      <selection activeCell="F28" sqref="F28"/>
    </sheetView>
  </sheetViews>
  <sheetFormatPr defaultColWidth="9.296875" defaultRowHeight="13" x14ac:dyDescent="0.3"/>
  <cols>
    <col min="1" max="1" width="2.8984375" style="2" customWidth="1"/>
    <col min="2" max="3" width="6.8984375" style="1" customWidth="1"/>
    <col min="4" max="4" width="1.296875" style="1" customWidth="1"/>
    <col min="5" max="5" width="6.8984375" style="1" customWidth="1"/>
    <col min="6" max="6" width="6.8984375" style="2" customWidth="1"/>
    <col min="7" max="7" width="2" style="2" customWidth="1"/>
    <col min="8" max="16384" width="9.296875" style="2"/>
  </cols>
  <sheetData>
    <row r="1" spans="1:6" ht="2.25" customHeight="1" x14ac:dyDescent="0.3"/>
    <row r="2" spans="1:6" ht="13" customHeight="1" x14ac:dyDescent="0.3">
      <c r="A2" s="3" t="s">
        <v>76</v>
      </c>
    </row>
    <row r="3" spans="1:6" ht="13" customHeight="1" x14ac:dyDescent="0.3">
      <c r="A3" s="80" t="s">
        <v>77</v>
      </c>
    </row>
    <row r="4" spans="1:6" ht="13" customHeight="1" x14ac:dyDescent="0.3">
      <c r="A4" s="80" t="s">
        <v>78</v>
      </c>
    </row>
    <row r="5" spans="1:6" ht="3.9" customHeight="1" x14ac:dyDescent="0.3">
      <c r="B5" s="4"/>
    </row>
    <row r="6" spans="1:6" ht="12.75" customHeight="1" x14ac:dyDescent="0.3">
      <c r="A6" s="103" t="s">
        <v>26</v>
      </c>
      <c r="B6" s="105" t="s">
        <v>4</v>
      </c>
      <c r="C6" s="106"/>
      <c r="D6" s="102"/>
      <c r="E6" s="111" t="s">
        <v>3</v>
      </c>
      <c r="F6" s="112"/>
    </row>
    <row r="7" spans="1:6" ht="12.75" customHeight="1" x14ac:dyDescent="0.3">
      <c r="B7" s="107" t="s">
        <v>0</v>
      </c>
      <c r="C7" s="107" t="s">
        <v>6</v>
      </c>
      <c r="D7" s="89"/>
      <c r="E7" s="113" t="s">
        <v>0</v>
      </c>
      <c r="F7" s="113" t="s">
        <v>6</v>
      </c>
    </row>
    <row r="8" spans="1:6" x14ac:dyDescent="0.3">
      <c r="B8" s="104">
        <v>-5</v>
      </c>
      <c r="C8" s="104">
        <f t="shared" ref="C8:C13" si="0">x^2</f>
        <v>25</v>
      </c>
      <c r="E8" s="114">
        <f t="shared" ref="E8:E13" si="1">x</f>
        <v>-5</v>
      </c>
      <c r="F8" s="114">
        <f t="shared" ref="F8:F13" si="2">-y</f>
        <v>-25</v>
      </c>
    </row>
    <row r="9" spans="1:6" x14ac:dyDescent="0.3">
      <c r="B9" s="104">
        <v>-3</v>
      </c>
      <c r="C9" s="104">
        <f t="shared" si="0"/>
        <v>9</v>
      </c>
      <c r="E9" s="114">
        <f t="shared" si="1"/>
        <v>-3</v>
      </c>
      <c r="F9" s="114">
        <f t="shared" si="2"/>
        <v>-9</v>
      </c>
    </row>
    <row r="10" spans="1:6" x14ac:dyDescent="0.3">
      <c r="B10" s="104">
        <v>-2</v>
      </c>
      <c r="C10" s="104">
        <f t="shared" si="0"/>
        <v>4</v>
      </c>
      <c r="E10" s="114">
        <f t="shared" si="1"/>
        <v>-2</v>
      </c>
      <c r="F10" s="114">
        <f t="shared" si="2"/>
        <v>-4</v>
      </c>
    </row>
    <row r="11" spans="1:6" x14ac:dyDescent="0.3">
      <c r="B11" s="104">
        <v>0</v>
      </c>
      <c r="C11" s="104">
        <f t="shared" si="0"/>
        <v>0</v>
      </c>
      <c r="E11" s="114">
        <f t="shared" si="1"/>
        <v>0</v>
      </c>
      <c r="F11" s="114">
        <f t="shared" si="2"/>
        <v>0</v>
      </c>
    </row>
    <row r="12" spans="1:6" x14ac:dyDescent="0.3">
      <c r="B12" s="104">
        <v>3</v>
      </c>
      <c r="C12" s="104">
        <f t="shared" si="0"/>
        <v>9</v>
      </c>
      <c r="E12" s="114">
        <f t="shared" si="1"/>
        <v>3</v>
      </c>
      <c r="F12" s="114">
        <f t="shared" si="2"/>
        <v>-9</v>
      </c>
    </row>
    <row r="13" spans="1:6" ht="12.75" customHeight="1" x14ac:dyDescent="0.3">
      <c r="B13" s="104">
        <v>5</v>
      </c>
      <c r="C13" s="104">
        <f t="shared" si="0"/>
        <v>25</v>
      </c>
      <c r="E13" s="114">
        <f t="shared" si="1"/>
        <v>5</v>
      </c>
      <c r="F13" s="114">
        <f t="shared" si="2"/>
        <v>-25</v>
      </c>
    </row>
    <row r="14" spans="1:6" ht="3.15" customHeight="1" x14ac:dyDescent="0.3">
      <c r="B14" s="108"/>
      <c r="C14" s="109"/>
      <c r="E14" s="109"/>
      <c r="F14" s="115"/>
    </row>
    <row r="15" spans="1:6" ht="3.9" customHeight="1" x14ac:dyDescent="0.3">
      <c r="B15" s="110"/>
      <c r="C15" s="109"/>
      <c r="E15" s="109"/>
      <c r="F15" s="115"/>
    </row>
    <row r="16" spans="1:6" ht="12.75" customHeight="1" x14ac:dyDescent="0.3">
      <c r="A16" s="103" t="s">
        <v>27</v>
      </c>
      <c r="B16" s="105" t="s">
        <v>4</v>
      </c>
      <c r="C16" s="106"/>
      <c r="D16" s="102"/>
      <c r="E16" s="111" t="s">
        <v>3</v>
      </c>
      <c r="F16" s="112"/>
    </row>
    <row r="17" spans="1:13" ht="12.75" customHeight="1" x14ac:dyDescent="0.3">
      <c r="B17" s="107" t="s">
        <v>0</v>
      </c>
      <c r="C17" s="107" t="s">
        <v>6</v>
      </c>
      <c r="D17" s="89"/>
      <c r="E17" s="113" t="s">
        <v>0</v>
      </c>
      <c r="F17" s="113" t="s">
        <v>6</v>
      </c>
    </row>
    <row r="18" spans="1:13" x14ac:dyDescent="0.3">
      <c r="B18" s="104">
        <v>0</v>
      </c>
      <c r="C18" s="104">
        <f>SQRT(x)</f>
        <v>0</v>
      </c>
      <c r="E18" s="114">
        <f>-x</f>
        <v>0</v>
      </c>
      <c r="F18" s="114">
        <f>y</f>
        <v>0</v>
      </c>
    </row>
    <row r="19" spans="1:13" x14ac:dyDescent="0.3">
      <c r="B19" s="104">
        <v>1</v>
      </c>
      <c r="C19" s="104">
        <f>SQRT(x)</f>
        <v>1</v>
      </c>
      <c r="E19" s="114">
        <f>-x</f>
        <v>-1</v>
      </c>
      <c r="F19" s="114">
        <f>y</f>
        <v>1</v>
      </c>
    </row>
    <row r="20" spans="1:13" x14ac:dyDescent="0.3">
      <c r="B20" s="104">
        <v>2</v>
      </c>
      <c r="C20" s="104">
        <f>SQRT(x)</f>
        <v>1.4142135623730951</v>
      </c>
      <c r="E20" s="114">
        <f>-x</f>
        <v>-2</v>
      </c>
      <c r="F20" s="114">
        <f>y</f>
        <v>1.4142135623730951</v>
      </c>
    </row>
    <row r="21" spans="1:13" x14ac:dyDescent="0.3">
      <c r="B21" s="104">
        <v>4</v>
      </c>
      <c r="C21" s="104">
        <f>SQRT(x)</f>
        <v>2</v>
      </c>
      <c r="E21" s="114">
        <f>-x</f>
        <v>-4</v>
      </c>
      <c r="F21" s="114">
        <f>y</f>
        <v>2</v>
      </c>
    </row>
    <row r="22" spans="1:13" x14ac:dyDescent="0.3">
      <c r="B22" s="104">
        <v>9</v>
      </c>
      <c r="C22" s="104">
        <f>SQRT(x)</f>
        <v>3</v>
      </c>
      <c r="E22" s="114">
        <f>-x</f>
        <v>-9</v>
      </c>
      <c r="F22" s="114">
        <f>y</f>
        <v>3</v>
      </c>
    </row>
    <row r="23" spans="1:13" ht="6" customHeight="1" x14ac:dyDescent="0.3">
      <c r="B23" s="109"/>
      <c r="C23" s="109"/>
      <c r="E23" s="109"/>
      <c r="F23" s="115"/>
    </row>
    <row r="24" spans="1:13" ht="3.15" customHeight="1" x14ac:dyDescent="0.3">
      <c r="B24" s="109"/>
      <c r="C24" s="109"/>
      <c r="E24" s="109"/>
      <c r="F24" s="115"/>
    </row>
    <row r="25" spans="1:13" ht="12.75" customHeight="1" x14ac:dyDescent="0.3">
      <c r="A25" s="103" t="s">
        <v>28</v>
      </c>
      <c r="B25" s="105" t="s">
        <v>4</v>
      </c>
      <c r="C25" s="106"/>
      <c r="D25" s="102"/>
      <c r="E25" s="111" t="s">
        <v>3</v>
      </c>
      <c r="F25" s="112"/>
      <c r="L25" s="38"/>
      <c r="M25" s="45"/>
    </row>
    <row r="26" spans="1:13" ht="12.75" customHeight="1" x14ac:dyDescent="0.3">
      <c r="B26" s="107" t="s">
        <v>0</v>
      </c>
      <c r="C26" s="107" t="s">
        <v>6</v>
      </c>
      <c r="D26" s="89"/>
      <c r="E26" s="113" t="s">
        <v>0</v>
      </c>
      <c r="F26" s="113" t="s">
        <v>6</v>
      </c>
      <c r="L26" s="38"/>
      <c r="M26" s="45"/>
    </row>
    <row r="27" spans="1:13" ht="13.5" x14ac:dyDescent="0.3">
      <c r="B27" s="104">
        <v>-5</v>
      </c>
      <c r="C27" s="104">
        <f>0.2*x^2</f>
        <v>5</v>
      </c>
      <c r="E27" s="114">
        <f>y</f>
        <v>5</v>
      </c>
      <c r="F27" s="114">
        <f>x</f>
        <v>-5</v>
      </c>
      <c r="L27" s="38"/>
      <c r="M27" s="45"/>
    </row>
    <row r="28" spans="1:13" ht="13.5" x14ac:dyDescent="0.3">
      <c r="B28" s="104">
        <v>-2</v>
      </c>
      <c r="C28" s="104">
        <f>0.2*x^2</f>
        <v>0.8</v>
      </c>
      <c r="E28" s="114">
        <f>y</f>
        <v>0.8</v>
      </c>
      <c r="F28" s="114">
        <f>x</f>
        <v>-2</v>
      </c>
      <c r="L28" s="38"/>
      <c r="M28" s="45"/>
    </row>
    <row r="29" spans="1:13" ht="13.5" x14ac:dyDescent="0.3">
      <c r="B29" s="104">
        <v>0</v>
      </c>
      <c r="C29" s="104">
        <f>0.2*x^2</f>
        <v>0</v>
      </c>
      <c r="E29" s="114">
        <f>y</f>
        <v>0</v>
      </c>
      <c r="F29" s="114">
        <f>x</f>
        <v>0</v>
      </c>
      <c r="L29" s="38"/>
      <c r="M29" s="45"/>
    </row>
    <row r="30" spans="1:13" ht="13.5" x14ac:dyDescent="0.3">
      <c r="B30" s="104">
        <v>2</v>
      </c>
      <c r="C30" s="104">
        <f>0.2*x^2</f>
        <v>0.8</v>
      </c>
      <c r="E30" s="114">
        <f>y</f>
        <v>0.8</v>
      </c>
      <c r="F30" s="114">
        <f>x</f>
        <v>2</v>
      </c>
      <c r="L30" s="38"/>
      <c r="M30" s="45"/>
    </row>
    <row r="31" spans="1:13" ht="13.5" x14ac:dyDescent="0.3">
      <c r="B31" s="104">
        <v>5</v>
      </c>
      <c r="C31" s="104">
        <f>0.2*x^2</f>
        <v>5</v>
      </c>
      <c r="E31" s="114">
        <f>y</f>
        <v>5</v>
      </c>
      <c r="F31" s="114">
        <f>x</f>
        <v>5</v>
      </c>
      <c r="L31" s="39"/>
      <c r="M31" s="45"/>
    </row>
    <row r="32" spans="1:13" ht="13.5" x14ac:dyDescent="0.3">
      <c r="B32" s="109"/>
      <c r="C32" s="109"/>
      <c r="E32" s="109"/>
      <c r="F32" s="115"/>
      <c r="L32" s="39"/>
      <c r="M32" s="45"/>
    </row>
    <row r="33" spans="1:6" x14ac:dyDescent="0.3">
      <c r="B33" s="109"/>
      <c r="C33" s="109"/>
      <c r="E33" s="109"/>
      <c r="F33" s="115"/>
    </row>
    <row r="34" spans="1:6" x14ac:dyDescent="0.3">
      <c r="B34" s="109"/>
      <c r="C34" s="109"/>
      <c r="E34" s="109"/>
      <c r="F34" s="115"/>
    </row>
    <row r="35" spans="1:6" ht="6" customHeight="1" x14ac:dyDescent="0.3">
      <c r="B35" s="109"/>
      <c r="C35" s="109"/>
      <c r="E35" s="109"/>
      <c r="F35" s="115"/>
    </row>
    <row r="36" spans="1:6" x14ac:dyDescent="0.3">
      <c r="B36" s="109"/>
      <c r="C36" s="109"/>
      <c r="E36" s="109"/>
      <c r="F36" s="115"/>
    </row>
    <row r="37" spans="1:6" x14ac:dyDescent="0.3">
      <c r="B37" s="109"/>
      <c r="C37" s="109"/>
      <c r="E37" s="109"/>
      <c r="F37" s="115"/>
    </row>
    <row r="38" spans="1:6" ht="12.75" customHeight="1" x14ac:dyDescent="0.3">
      <c r="A38" s="103" t="s">
        <v>29</v>
      </c>
      <c r="B38" s="105" t="s">
        <v>4</v>
      </c>
      <c r="C38" s="106"/>
      <c r="D38" s="102"/>
      <c r="E38" s="111" t="s">
        <v>3</v>
      </c>
      <c r="F38" s="112"/>
    </row>
    <row r="39" spans="1:6" ht="12.75" customHeight="1" x14ac:dyDescent="0.3">
      <c r="B39" s="107" t="s">
        <v>0</v>
      </c>
      <c r="C39" s="107" t="s">
        <v>6</v>
      </c>
      <c r="D39" s="89"/>
      <c r="E39" s="113" t="s">
        <v>0</v>
      </c>
      <c r="F39" s="113" t="s">
        <v>6</v>
      </c>
    </row>
    <row r="40" spans="1:6" x14ac:dyDescent="0.3">
      <c r="B40" s="104">
        <v>-5</v>
      </c>
      <c r="C40" s="104">
        <f>0.5*x+2</f>
        <v>-0.5</v>
      </c>
      <c r="E40" s="114">
        <f>-y</f>
        <v>0.5</v>
      </c>
      <c r="F40" s="114">
        <f>-x</f>
        <v>5</v>
      </c>
    </row>
    <row r="41" spans="1:6" x14ac:dyDescent="0.3">
      <c r="B41" s="104">
        <v>-3</v>
      </c>
      <c r="C41" s="104">
        <f>0.5*x+2</f>
        <v>0.5</v>
      </c>
      <c r="E41" s="114">
        <f>-y</f>
        <v>-0.5</v>
      </c>
      <c r="F41" s="114">
        <f>-x</f>
        <v>3</v>
      </c>
    </row>
    <row r="42" spans="1:6" x14ac:dyDescent="0.3">
      <c r="B42" s="104">
        <v>0</v>
      </c>
      <c r="C42" s="104">
        <f>0.5*x+2</f>
        <v>2</v>
      </c>
      <c r="E42" s="114">
        <f>-y</f>
        <v>-2</v>
      </c>
      <c r="F42" s="114">
        <f>-x</f>
        <v>0</v>
      </c>
    </row>
    <row r="43" spans="1:6" x14ac:dyDescent="0.3">
      <c r="B43" s="104">
        <v>3</v>
      </c>
      <c r="C43" s="104">
        <f>0.5*x+2</f>
        <v>3.5</v>
      </c>
      <c r="E43" s="114">
        <f>-y</f>
        <v>-3.5</v>
      </c>
      <c r="F43" s="114">
        <f>-x</f>
        <v>-3</v>
      </c>
    </row>
    <row r="44" spans="1:6" x14ac:dyDescent="0.3">
      <c r="B44" s="104">
        <v>5</v>
      </c>
      <c r="C44" s="104">
        <f>0.5*x+2</f>
        <v>4.5</v>
      </c>
      <c r="E44" s="114">
        <f>-y</f>
        <v>-4.5</v>
      </c>
      <c r="F44" s="114">
        <f>-x</f>
        <v>-5</v>
      </c>
    </row>
    <row r="45" spans="1:6" x14ac:dyDescent="0.3">
      <c r="B45" s="109"/>
      <c r="C45" s="109"/>
      <c r="E45" s="109"/>
      <c r="F45" s="115"/>
    </row>
    <row r="46" spans="1:6" x14ac:dyDescent="0.3">
      <c r="B46" s="109"/>
      <c r="C46" s="109"/>
      <c r="E46" s="109"/>
      <c r="F46" s="115"/>
    </row>
    <row r="47" spans="1:6" x14ac:dyDescent="0.3">
      <c r="B47" s="109"/>
      <c r="C47" s="109"/>
      <c r="E47" s="109"/>
      <c r="F47" s="115"/>
    </row>
    <row r="48" spans="1:6" x14ac:dyDescent="0.3">
      <c r="B48" s="109"/>
      <c r="C48" s="109"/>
      <c r="E48" s="109"/>
      <c r="F48" s="115"/>
    </row>
    <row r="49" spans="1:6" x14ac:dyDescent="0.3">
      <c r="B49" s="109"/>
      <c r="C49" s="109"/>
      <c r="E49" s="109"/>
      <c r="F49" s="115"/>
    </row>
    <row r="50" spans="1:6" x14ac:dyDescent="0.3">
      <c r="B50" s="109"/>
      <c r="C50" s="109"/>
      <c r="E50" s="109"/>
      <c r="F50" s="115"/>
    </row>
    <row r="51" spans="1:6" ht="2.25" customHeight="1" x14ac:dyDescent="0.3">
      <c r="B51" s="109"/>
      <c r="C51" s="109"/>
      <c r="E51" s="109"/>
      <c r="F51" s="115"/>
    </row>
    <row r="52" spans="1:6" ht="12.75" customHeight="1" x14ac:dyDescent="0.3">
      <c r="A52" s="103" t="s">
        <v>30</v>
      </c>
      <c r="B52" s="105" t="s">
        <v>4</v>
      </c>
      <c r="C52" s="106"/>
      <c r="D52" s="102"/>
      <c r="E52" s="111" t="s">
        <v>3</v>
      </c>
      <c r="F52" s="112"/>
    </row>
    <row r="53" spans="1:6" ht="12.75" customHeight="1" x14ac:dyDescent="0.3">
      <c r="B53" s="107" t="s">
        <v>0</v>
      </c>
      <c r="C53" s="107" t="s">
        <v>6</v>
      </c>
      <c r="D53" s="89"/>
      <c r="E53" s="113" t="s">
        <v>0</v>
      </c>
      <c r="F53" s="113" t="s">
        <v>6</v>
      </c>
    </row>
    <row r="54" spans="1:6" ht="12.75" customHeight="1" x14ac:dyDescent="0.3">
      <c r="B54" s="104">
        <v>0</v>
      </c>
      <c r="C54" s="104">
        <f>0.1*x^3</f>
        <v>0</v>
      </c>
      <c r="E54" s="114">
        <f>-x</f>
        <v>0</v>
      </c>
      <c r="F54" s="114">
        <f>-y</f>
        <v>0</v>
      </c>
    </row>
    <row r="55" spans="1:6" x14ac:dyDescent="0.3">
      <c r="B55" s="104">
        <v>1</v>
      </c>
      <c r="C55" s="104">
        <f>0.1*x^3</f>
        <v>0.1</v>
      </c>
      <c r="E55" s="114">
        <f>-x</f>
        <v>-1</v>
      </c>
      <c r="F55" s="114">
        <f>-y</f>
        <v>-0.1</v>
      </c>
    </row>
    <row r="56" spans="1:6" x14ac:dyDescent="0.3">
      <c r="B56" s="104">
        <v>2</v>
      </c>
      <c r="C56" s="104">
        <f>0.1*x^3</f>
        <v>0.8</v>
      </c>
      <c r="E56" s="114">
        <f>-x</f>
        <v>-2</v>
      </c>
      <c r="F56" s="114">
        <f>-y</f>
        <v>-0.8</v>
      </c>
    </row>
    <row r="57" spans="1:6" x14ac:dyDescent="0.3">
      <c r="B57" s="104">
        <v>3</v>
      </c>
      <c r="C57" s="104">
        <f>0.1*x^3</f>
        <v>2.7</v>
      </c>
      <c r="E57" s="114">
        <f>-x</f>
        <v>-3</v>
      </c>
      <c r="F57" s="114">
        <f>-y</f>
        <v>-2.7</v>
      </c>
    </row>
    <row r="58" spans="1:6" x14ac:dyDescent="0.3">
      <c r="B58" s="104">
        <v>4</v>
      </c>
      <c r="C58" s="104">
        <f>0.1*x^3</f>
        <v>6.4</v>
      </c>
      <c r="E58" s="114">
        <f>-x</f>
        <v>-4</v>
      </c>
      <c r="F58" s="114">
        <f>-y</f>
        <v>-6.4</v>
      </c>
    </row>
  </sheetData>
  <sheetProtection password="CC56" sheet="1" objects="1" scenarios="1"/>
  <phoneticPr fontId="5" type="noConversion"/>
  <dataValidations count="3">
    <dataValidation type="whole" allowBlank="1" showInputMessage="1" showErrorMessage="1" error="Keep to whole numbers between -10 and 10" sqref="B18:C22 B41:B44 B55:B58 B8:C13">
      <formula1>-10</formula1>
      <formula2>10</formula2>
    </dataValidation>
    <dataValidation type="whole" allowBlank="1" showInputMessage="1" showErrorMessage="1" error="Keep to whole numbers between -5 and 10" sqref="B27:C31">
      <formula1>-5</formula1>
      <formula2>10</formula2>
    </dataValidation>
    <dataValidation allowBlank="1" showInputMessage="1" showErrorMessage="1" error="Keep to whole numbers between -10 and 10" sqref="B40 B54 C40:C44 C54:C58"/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6"/>
  </sheetPr>
  <dimension ref="B1:N91"/>
  <sheetViews>
    <sheetView showGridLines="0" showRowColHeaders="0" workbookViewId="0">
      <selection activeCell="Q12" sqref="Q12"/>
    </sheetView>
  </sheetViews>
  <sheetFormatPr defaultColWidth="9.296875" defaultRowHeight="13" x14ac:dyDescent="0.3"/>
  <cols>
    <col min="1" max="1" width="0.296875" style="6" customWidth="1"/>
    <col min="2" max="2" width="9.296875" style="6"/>
    <col min="3" max="3" width="12.09765625" style="6" bestFit="1" customWidth="1"/>
    <col min="4" max="4" width="9.296875" style="6"/>
    <col min="5" max="5" width="9.8984375" style="6" customWidth="1"/>
    <col min="6" max="16384" width="9.296875" style="6"/>
  </cols>
  <sheetData>
    <row r="1" spans="2:13" ht="19.5" customHeight="1" x14ac:dyDescent="0.3">
      <c r="B1" s="15" t="s">
        <v>26</v>
      </c>
      <c r="C1" s="18" t="s">
        <v>1</v>
      </c>
      <c r="D1" s="19">
        <f>G8-10</f>
        <v>5</v>
      </c>
      <c r="E1" s="5"/>
    </row>
    <row r="2" spans="2:13" ht="14" x14ac:dyDescent="0.3">
      <c r="B2" s="122" t="s">
        <v>4</v>
      </c>
      <c r="C2" s="122"/>
      <c r="D2" s="121" t="s">
        <v>7</v>
      </c>
      <c r="E2" s="121"/>
    </row>
    <row r="3" spans="2:13" ht="12.75" customHeight="1" x14ac:dyDescent="0.3">
      <c r="B3" s="96" t="s">
        <v>0</v>
      </c>
      <c r="C3" s="96" t="s">
        <v>6</v>
      </c>
      <c r="D3" s="97" t="s">
        <v>0</v>
      </c>
      <c r="E3" s="97" t="s">
        <v>6</v>
      </c>
      <c r="M3" s="6" t="str">
        <f>"y = f(x) + "&amp;a</f>
        <v>y = f(x) + 5</v>
      </c>
    </row>
    <row r="4" spans="2:13" ht="12.75" customHeight="1" x14ac:dyDescent="0.3">
      <c r="B4" s="92">
        <v>2</v>
      </c>
      <c r="C4" s="92">
        <v>3</v>
      </c>
      <c r="D4" s="93">
        <f>x</f>
        <v>2</v>
      </c>
      <c r="E4" s="93">
        <f>y+a</f>
        <v>8</v>
      </c>
    </row>
    <row r="5" spans="2:13" x14ac:dyDescent="0.3">
      <c r="B5" s="92">
        <v>3</v>
      </c>
      <c r="C5" s="92">
        <v>6</v>
      </c>
      <c r="D5" s="93">
        <f>x</f>
        <v>3</v>
      </c>
      <c r="E5" s="93">
        <f>y+a</f>
        <v>11</v>
      </c>
    </row>
    <row r="6" spans="2:13" x14ac:dyDescent="0.3">
      <c r="B6" s="92">
        <v>-1</v>
      </c>
      <c r="C6" s="92">
        <v>4</v>
      </c>
      <c r="D6" s="93">
        <f>x</f>
        <v>-1</v>
      </c>
      <c r="E6" s="93">
        <f>y+a</f>
        <v>9</v>
      </c>
    </row>
    <row r="7" spans="2:13" x14ac:dyDescent="0.3">
      <c r="B7" s="92">
        <v>6</v>
      </c>
      <c r="C7" s="92">
        <v>5</v>
      </c>
      <c r="D7" s="93">
        <f>x</f>
        <v>6</v>
      </c>
      <c r="E7" s="93">
        <f>y+a</f>
        <v>10</v>
      </c>
    </row>
    <row r="8" spans="2:13" x14ac:dyDescent="0.3">
      <c r="B8" s="92">
        <v>7</v>
      </c>
      <c r="C8" s="92">
        <v>2</v>
      </c>
      <c r="D8" s="93">
        <f>x</f>
        <v>7</v>
      </c>
      <c r="E8" s="93">
        <f>y+a</f>
        <v>7</v>
      </c>
      <c r="G8" s="7">
        <v>15</v>
      </c>
    </row>
    <row r="9" spans="2:13" ht="14" x14ac:dyDescent="0.3">
      <c r="B9" s="13" t="s">
        <v>17</v>
      </c>
    </row>
    <row r="10" spans="2:13" ht="14" x14ac:dyDescent="0.3">
      <c r="B10" s="14" t="str">
        <f>"Why is the general equation of g  "&amp;$M$3&amp;"?"</f>
        <v>Why is the general equation of g  y = f(x) + 5?</v>
      </c>
    </row>
    <row r="11" spans="2:13" ht="7" customHeight="1" x14ac:dyDescent="0.3"/>
    <row r="12" spans="2:13" ht="14" x14ac:dyDescent="0.3">
      <c r="B12" s="11" t="s">
        <v>25</v>
      </c>
    </row>
    <row r="13" spans="2:13" ht="14" x14ac:dyDescent="0.3">
      <c r="B13" s="11" t="s">
        <v>74</v>
      </c>
    </row>
    <row r="14" spans="2:13" ht="8.25" customHeight="1" x14ac:dyDescent="0.3"/>
    <row r="15" spans="2:13" ht="8.25" customHeight="1" x14ac:dyDescent="0.3"/>
    <row r="16" spans="2:13" ht="14" x14ac:dyDescent="0.3">
      <c r="B16" s="13" t="s">
        <v>18</v>
      </c>
    </row>
    <row r="17" spans="2:13" ht="10" customHeight="1" x14ac:dyDescent="0.3"/>
    <row r="18" spans="2:13" ht="14" x14ac:dyDescent="0.3">
      <c r="B18" s="15" t="s">
        <v>27</v>
      </c>
      <c r="C18" s="20" t="s">
        <v>9</v>
      </c>
      <c r="D18" s="21">
        <f>G25-10</f>
        <v>8</v>
      </c>
    </row>
    <row r="19" spans="2:13" ht="14" x14ac:dyDescent="0.3">
      <c r="B19" s="123" t="s">
        <v>4</v>
      </c>
      <c r="C19" s="123"/>
      <c r="D19" s="120" t="s">
        <v>10</v>
      </c>
      <c r="E19" s="120"/>
    </row>
    <row r="20" spans="2:13" ht="12.75" customHeight="1" x14ac:dyDescent="0.3">
      <c r="B20" s="98" t="s">
        <v>0</v>
      </c>
      <c r="C20" s="98" t="s">
        <v>6</v>
      </c>
      <c r="D20" s="99" t="s">
        <v>0</v>
      </c>
      <c r="E20" s="99" t="s">
        <v>6</v>
      </c>
    </row>
    <row r="21" spans="2:13" x14ac:dyDescent="0.3">
      <c r="B21" s="92">
        <v>1</v>
      </c>
      <c r="C21" s="92">
        <v>1</v>
      </c>
      <c r="D21" s="93">
        <f>x +b</f>
        <v>9</v>
      </c>
      <c r="E21" s="93">
        <f>y</f>
        <v>1</v>
      </c>
      <c r="M21" s="6" t="str">
        <f>"y = f(x - "&amp;b&amp;")"</f>
        <v>y = f(x - 8)</v>
      </c>
    </row>
    <row r="22" spans="2:13" x14ac:dyDescent="0.3">
      <c r="B22" s="92">
        <v>3</v>
      </c>
      <c r="C22" s="92">
        <v>6</v>
      </c>
      <c r="D22" s="93">
        <f>x +b</f>
        <v>11</v>
      </c>
      <c r="E22" s="93">
        <f>y</f>
        <v>6</v>
      </c>
    </row>
    <row r="23" spans="2:13" x14ac:dyDescent="0.3">
      <c r="B23" s="92">
        <v>-1</v>
      </c>
      <c r="C23" s="92">
        <v>4</v>
      </c>
      <c r="D23" s="93">
        <f>x +b</f>
        <v>7</v>
      </c>
      <c r="E23" s="93">
        <f>y</f>
        <v>4</v>
      </c>
    </row>
    <row r="24" spans="2:13" x14ac:dyDescent="0.3">
      <c r="B24" s="92">
        <v>5</v>
      </c>
      <c r="C24" s="92">
        <v>5</v>
      </c>
      <c r="D24" s="93">
        <f>x +b</f>
        <v>13</v>
      </c>
      <c r="E24" s="93">
        <f>y</f>
        <v>5</v>
      </c>
    </row>
    <row r="25" spans="2:13" x14ac:dyDescent="0.3">
      <c r="B25" s="92">
        <v>4</v>
      </c>
      <c r="C25" s="92">
        <v>3</v>
      </c>
      <c r="D25" s="93">
        <f>x +b</f>
        <v>12</v>
      </c>
      <c r="E25" s="93">
        <f>y</f>
        <v>3</v>
      </c>
      <c r="G25" s="7">
        <v>18</v>
      </c>
    </row>
    <row r="27" spans="2:13" ht="14" x14ac:dyDescent="0.3">
      <c r="B27" s="14" t="str">
        <f>"Why is the general equation of g  "&amp;$M$21&amp;"?"</f>
        <v>Why is the general equation of g  y = f(x - 8)?</v>
      </c>
    </row>
    <row r="29" spans="2:13" ht="14" x14ac:dyDescent="0.3">
      <c r="B29" s="16" t="s">
        <v>32</v>
      </c>
    </row>
    <row r="31" spans="2:13" ht="10" customHeight="1" x14ac:dyDescent="0.3"/>
    <row r="32" spans="2:13" ht="10" customHeight="1" x14ac:dyDescent="0.3"/>
    <row r="33" spans="2:13" ht="14" x14ac:dyDescent="0.3">
      <c r="B33" s="15" t="s">
        <v>28</v>
      </c>
      <c r="C33" s="20" t="s">
        <v>20</v>
      </c>
      <c r="D33" s="21">
        <f>G40-8</f>
        <v>5</v>
      </c>
    </row>
    <row r="34" spans="2:13" ht="14" x14ac:dyDescent="0.3">
      <c r="B34" s="123" t="s">
        <v>4</v>
      </c>
      <c r="C34" s="123"/>
      <c r="D34" s="120" t="s">
        <v>21</v>
      </c>
      <c r="E34" s="120"/>
    </row>
    <row r="35" spans="2:13" ht="12.75" customHeight="1" x14ac:dyDescent="0.3">
      <c r="B35" s="98" t="s">
        <v>0</v>
      </c>
      <c r="C35" s="98" t="s">
        <v>6</v>
      </c>
      <c r="D35" s="99" t="s">
        <v>0</v>
      </c>
      <c r="E35" s="99" t="s">
        <v>6</v>
      </c>
    </row>
    <row r="36" spans="2:13" x14ac:dyDescent="0.3">
      <c r="B36" s="92">
        <v>1</v>
      </c>
      <c r="C36" s="92">
        <v>6</v>
      </c>
      <c r="D36" s="93">
        <f>x +c_</f>
        <v>6</v>
      </c>
      <c r="E36" s="93">
        <f>y+c_</f>
        <v>11</v>
      </c>
      <c r="M36" s="6" t="str">
        <f>"y = f(x - "&amp;c_&amp;")"&amp;" + "&amp;c_</f>
        <v>y = f(x - 5) + 5</v>
      </c>
    </row>
    <row r="37" spans="2:13" x14ac:dyDescent="0.3">
      <c r="B37" s="92">
        <v>3</v>
      </c>
      <c r="C37" s="92">
        <v>6</v>
      </c>
      <c r="D37" s="93">
        <f>x +c_</f>
        <v>8</v>
      </c>
      <c r="E37" s="93">
        <f>y+c_</f>
        <v>11</v>
      </c>
    </row>
    <row r="38" spans="2:13" x14ac:dyDescent="0.3">
      <c r="B38" s="92">
        <v>3</v>
      </c>
      <c r="C38" s="92">
        <v>2</v>
      </c>
      <c r="D38" s="93">
        <f>x +c_</f>
        <v>8</v>
      </c>
      <c r="E38" s="93">
        <f>y+c_</f>
        <v>7</v>
      </c>
    </row>
    <row r="39" spans="2:13" x14ac:dyDescent="0.3">
      <c r="B39" s="92">
        <v>5</v>
      </c>
      <c r="C39" s="92">
        <v>5</v>
      </c>
      <c r="D39" s="93">
        <f>x +c_</f>
        <v>10</v>
      </c>
      <c r="E39" s="93">
        <f>y+c_</f>
        <v>10</v>
      </c>
    </row>
    <row r="40" spans="2:13" x14ac:dyDescent="0.3">
      <c r="B40" s="92">
        <v>7</v>
      </c>
      <c r="C40" s="92">
        <v>1</v>
      </c>
      <c r="D40" s="93">
        <f>x +c_</f>
        <v>12</v>
      </c>
      <c r="E40" s="93">
        <f>y+c_</f>
        <v>6</v>
      </c>
      <c r="G40" s="7">
        <v>13</v>
      </c>
    </row>
    <row r="42" spans="2:13" ht="14" x14ac:dyDescent="0.3">
      <c r="B42" s="14" t="s">
        <v>22</v>
      </c>
    </row>
    <row r="46" spans="2:13" ht="10" customHeight="1" x14ac:dyDescent="0.3"/>
    <row r="47" spans="2:13" ht="10" customHeight="1" x14ac:dyDescent="0.3"/>
    <row r="48" spans="2:13" ht="10" customHeight="1" x14ac:dyDescent="0.3"/>
    <row r="49" spans="2:14" ht="14" x14ac:dyDescent="0.3">
      <c r="B49" s="15" t="s">
        <v>29</v>
      </c>
      <c r="C49" s="20" t="s">
        <v>8</v>
      </c>
      <c r="D49" s="21">
        <f>G56-5</f>
        <v>2</v>
      </c>
    </row>
    <row r="50" spans="2:14" ht="14" x14ac:dyDescent="0.3">
      <c r="B50" s="17"/>
      <c r="C50" s="17" t="s">
        <v>4</v>
      </c>
      <c r="D50" s="120" t="s">
        <v>11</v>
      </c>
      <c r="E50" s="120"/>
    </row>
    <row r="51" spans="2:14" ht="12.75" customHeight="1" x14ac:dyDescent="0.3">
      <c r="B51" s="100" t="s">
        <v>0</v>
      </c>
      <c r="C51" s="100" t="s">
        <v>6</v>
      </c>
      <c r="D51" s="101" t="s">
        <v>0</v>
      </c>
      <c r="E51" s="101" t="s">
        <v>6</v>
      </c>
    </row>
    <row r="52" spans="2:14" x14ac:dyDescent="0.3">
      <c r="B52" s="94">
        <v>-4</v>
      </c>
      <c r="C52" s="94">
        <f>2*x^2+5</f>
        <v>37</v>
      </c>
      <c r="D52" s="95">
        <f>p*x</f>
        <v>-8</v>
      </c>
      <c r="E52" s="95">
        <f>IF(D52=0,NA(),y)</f>
        <v>37</v>
      </c>
    </row>
    <row r="53" spans="2:14" x14ac:dyDescent="0.3">
      <c r="B53" s="94">
        <v>-2</v>
      </c>
      <c r="C53" s="94">
        <f>2*x^2+5</f>
        <v>13</v>
      </c>
      <c r="D53" s="95">
        <f>p*x</f>
        <v>-4</v>
      </c>
      <c r="E53" s="95">
        <f>IF(D53=0,NA(),y)</f>
        <v>13</v>
      </c>
      <c r="N53" s="6" t="str">
        <f>IF(p=0,"Not defined","y = f(x/"&amp;p&amp;")")</f>
        <v>y = f(x/2)</v>
      </c>
    </row>
    <row r="54" spans="2:14" x14ac:dyDescent="0.3">
      <c r="B54" s="94">
        <v>0</v>
      </c>
      <c r="C54" s="94">
        <f>2*x^2+5</f>
        <v>5</v>
      </c>
      <c r="D54" s="95">
        <f>p*x</f>
        <v>0</v>
      </c>
      <c r="E54" s="95" t="e">
        <f>IF(D54=0,NA(),y)</f>
        <v>#N/A</v>
      </c>
    </row>
    <row r="55" spans="2:14" x14ac:dyDescent="0.3">
      <c r="B55" s="94">
        <v>2</v>
      </c>
      <c r="C55" s="94">
        <f>2*x^2+5</f>
        <v>13</v>
      </c>
      <c r="D55" s="95">
        <f>p*x</f>
        <v>4</v>
      </c>
      <c r="E55" s="95">
        <f>IF(D55=0,NA(),y)</f>
        <v>13</v>
      </c>
    </row>
    <row r="56" spans="2:14" x14ac:dyDescent="0.3">
      <c r="B56" s="94">
        <v>4</v>
      </c>
      <c r="C56" s="94">
        <f>2*x^2+5</f>
        <v>37</v>
      </c>
      <c r="D56" s="95">
        <f>p*x</f>
        <v>8</v>
      </c>
      <c r="E56" s="95">
        <f>IF(D56=0,NA(),y)</f>
        <v>37</v>
      </c>
      <c r="G56" s="7">
        <v>7</v>
      </c>
    </row>
    <row r="57" spans="2:14" ht="10" customHeight="1" x14ac:dyDescent="0.3"/>
    <row r="58" spans="2:14" ht="14" x14ac:dyDescent="0.3">
      <c r="B58" s="14" t="str">
        <f>"Why is the general equation of f  "&amp;$N$53&amp;"?"</f>
        <v>Why is the general equation of f  y = f(x/2)?</v>
      </c>
    </row>
    <row r="59" spans="2:14" ht="14" x14ac:dyDescent="0.3">
      <c r="B59" s="11" t="s">
        <v>23</v>
      </c>
    </row>
    <row r="60" spans="2:14" ht="14" x14ac:dyDescent="0.3">
      <c r="B60" s="14" t="s">
        <v>19</v>
      </c>
    </row>
    <row r="61" spans="2:14" ht="14" x14ac:dyDescent="0.3">
      <c r="B61" s="14" t="s">
        <v>24</v>
      </c>
    </row>
    <row r="63" spans="2:14" ht="14" x14ac:dyDescent="0.3">
      <c r="B63" s="13" t="s">
        <v>18</v>
      </c>
    </row>
    <row r="65" spans="2:14" ht="14" x14ac:dyDescent="0.3">
      <c r="B65" s="15" t="s">
        <v>30</v>
      </c>
      <c r="C65" s="20" t="s">
        <v>12</v>
      </c>
      <c r="D65" s="21">
        <f>G72-5</f>
        <v>1</v>
      </c>
    </row>
    <row r="66" spans="2:14" ht="14" x14ac:dyDescent="0.3">
      <c r="B66" s="17"/>
      <c r="C66" s="17" t="s">
        <v>4</v>
      </c>
      <c r="D66" s="120" t="s">
        <v>13</v>
      </c>
      <c r="E66" s="120"/>
    </row>
    <row r="67" spans="2:14" ht="12.75" customHeight="1" x14ac:dyDescent="0.3">
      <c r="B67" s="100" t="s">
        <v>0</v>
      </c>
      <c r="C67" s="100" t="s">
        <v>6</v>
      </c>
      <c r="D67" s="101" t="s">
        <v>0</v>
      </c>
      <c r="E67" s="101" t="s">
        <v>6</v>
      </c>
      <c r="N67" s="6" t="str">
        <f>"y = "&amp;q&amp;"f(x)"</f>
        <v>y = 1f(x)</v>
      </c>
    </row>
    <row r="68" spans="2:14" x14ac:dyDescent="0.3">
      <c r="B68" s="94">
        <v>-2</v>
      </c>
      <c r="C68" s="94">
        <f>3*x^2+1</f>
        <v>13</v>
      </c>
      <c r="D68" s="95">
        <f>x</f>
        <v>-2</v>
      </c>
      <c r="E68" s="95">
        <f>q*y</f>
        <v>13</v>
      </c>
    </row>
    <row r="69" spans="2:14" x14ac:dyDescent="0.3">
      <c r="B69" s="94">
        <v>-1</v>
      </c>
      <c r="C69" s="94">
        <f>3*x^2+1</f>
        <v>4</v>
      </c>
      <c r="D69" s="95">
        <f>x</f>
        <v>-1</v>
      </c>
      <c r="E69" s="95">
        <f>q*y</f>
        <v>4</v>
      </c>
    </row>
    <row r="70" spans="2:14" x14ac:dyDescent="0.3">
      <c r="B70" s="94">
        <v>0</v>
      </c>
      <c r="C70" s="94">
        <f>3*x^2+1</f>
        <v>1</v>
      </c>
      <c r="D70" s="95">
        <f>x</f>
        <v>0</v>
      </c>
      <c r="E70" s="95">
        <f>q*y</f>
        <v>1</v>
      </c>
    </row>
    <row r="71" spans="2:14" x14ac:dyDescent="0.3">
      <c r="B71" s="94">
        <v>1</v>
      </c>
      <c r="C71" s="94">
        <f>3*x^2+1</f>
        <v>4</v>
      </c>
      <c r="D71" s="95">
        <f>x</f>
        <v>1</v>
      </c>
      <c r="E71" s="95">
        <f>q*y</f>
        <v>4</v>
      </c>
    </row>
    <row r="72" spans="2:14" x14ac:dyDescent="0.3">
      <c r="B72" s="94">
        <v>2</v>
      </c>
      <c r="C72" s="94">
        <f>3*x^2+1</f>
        <v>13</v>
      </c>
      <c r="D72" s="95">
        <f>x</f>
        <v>2</v>
      </c>
      <c r="E72" s="95">
        <f>q*y</f>
        <v>13</v>
      </c>
      <c r="G72" s="7">
        <v>6</v>
      </c>
    </row>
    <row r="80" spans="2:14" ht="14" x14ac:dyDescent="0.3">
      <c r="B80" s="15" t="s">
        <v>31</v>
      </c>
      <c r="C80" s="20" t="s">
        <v>2</v>
      </c>
      <c r="D80" s="21">
        <f>G91-5</f>
        <v>2</v>
      </c>
    </row>
    <row r="81" spans="2:13" ht="14" x14ac:dyDescent="0.3">
      <c r="B81" s="17"/>
      <c r="C81" s="17" t="s">
        <v>4</v>
      </c>
      <c r="D81" s="120" t="s">
        <v>14</v>
      </c>
      <c r="E81" s="120"/>
    </row>
    <row r="82" spans="2:13" ht="12.75" customHeight="1" x14ac:dyDescent="0.3">
      <c r="B82" s="100" t="s">
        <v>0</v>
      </c>
      <c r="C82" s="100" t="s">
        <v>6</v>
      </c>
      <c r="D82" s="101" t="s">
        <v>0</v>
      </c>
      <c r="E82" s="101" t="s">
        <v>6</v>
      </c>
    </row>
    <row r="83" spans="2:13" x14ac:dyDescent="0.3">
      <c r="B83" s="94">
        <v>-4</v>
      </c>
      <c r="C83" s="94">
        <f t="shared" ref="C83:C91" si="0">x^2</f>
        <v>16</v>
      </c>
      <c r="D83" s="95">
        <f t="shared" ref="D83:D91" si="1">k*x</f>
        <v>-8</v>
      </c>
      <c r="E83" s="95">
        <f t="shared" ref="E83:E91" si="2">k*y</f>
        <v>32</v>
      </c>
      <c r="M83" s="6" t="str">
        <f>"y = "&amp;k&amp;"f(x/"&amp;k&amp;")"</f>
        <v>y = 2f(x/2)</v>
      </c>
    </row>
    <row r="84" spans="2:13" x14ac:dyDescent="0.3">
      <c r="B84" s="94">
        <v>-3</v>
      </c>
      <c r="C84" s="94">
        <f t="shared" si="0"/>
        <v>9</v>
      </c>
      <c r="D84" s="95">
        <f t="shared" si="1"/>
        <v>-6</v>
      </c>
      <c r="E84" s="95">
        <f t="shared" si="2"/>
        <v>18</v>
      </c>
    </row>
    <row r="85" spans="2:13" x14ac:dyDescent="0.3">
      <c r="B85" s="94">
        <v>-2</v>
      </c>
      <c r="C85" s="94">
        <f t="shared" si="0"/>
        <v>4</v>
      </c>
      <c r="D85" s="95">
        <f t="shared" si="1"/>
        <v>-4</v>
      </c>
      <c r="E85" s="95">
        <f t="shared" si="2"/>
        <v>8</v>
      </c>
    </row>
    <row r="86" spans="2:13" x14ac:dyDescent="0.3">
      <c r="B86" s="94">
        <v>-1</v>
      </c>
      <c r="C86" s="94">
        <f t="shared" si="0"/>
        <v>1</v>
      </c>
      <c r="D86" s="95">
        <f t="shared" si="1"/>
        <v>-2</v>
      </c>
      <c r="E86" s="95">
        <f t="shared" si="2"/>
        <v>2</v>
      </c>
    </row>
    <row r="87" spans="2:13" x14ac:dyDescent="0.3">
      <c r="B87" s="94">
        <v>0</v>
      </c>
      <c r="C87" s="94">
        <f t="shared" si="0"/>
        <v>0</v>
      </c>
      <c r="D87" s="95">
        <f t="shared" si="1"/>
        <v>0</v>
      </c>
      <c r="E87" s="95">
        <f t="shared" si="2"/>
        <v>0</v>
      </c>
    </row>
    <row r="88" spans="2:13" x14ac:dyDescent="0.3">
      <c r="B88" s="94">
        <v>1</v>
      </c>
      <c r="C88" s="94">
        <f t="shared" si="0"/>
        <v>1</v>
      </c>
      <c r="D88" s="95">
        <f t="shared" si="1"/>
        <v>2</v>
      </c>
      <c r="E88" s="95">
        <f t="shared" si="2"/>
        <v>2</v>
      </c>
    </row>
    <row r="89" spans="2:13" x14ac:dyDescent="0.3">
      <c r="B89" s="94">
        <v>2</v>
      </c>
      <c r="C89" s="94">
        <f t="shared" si="0"/>
        <v>4</v>
      </c>
      <c r="D89" s="95">
        <f t="shared" si="1"/>
        <v>4</v>
      </c>
      <c r="E89" s="95">
        <f t="shared" si="2"/>
        <v>8</v>
      </c>
    </row>
    <row r="90" spans="2:13" x14ac:dyDescent="0.3">
      <c r="B90" s="94">
        <v>3</v>
      </c>
      <c r="C90" s="94">
        <f t="shared" si="0"/>
        <v>9</v>
      </c>
      <c r="D90" s="95">
        <f t="shared" si="1"/>
        <v>6</v>
      </c>
      <c r="E90" s="95">
        <f t="shared" si="2"/>
        <v>18</v>
      </c>
    </row>
    <row r="91" spans="2:13" x14ac:dyDescent="0.3">
      <c r="B91" s="94">
        <v>4</v>
      </c>
      <c r="C91" s="94">
        <f t="shared" si="0"/>
        <v>16</v>
      </c>
      <c r="D91" s="95">
        <f t="shared" si="1"/>
        <v>8</v>
      </c>
      <c r="E91" s="95">
        <f t="shared" si="2"/>
        <v>32</v>
      </c>
      <c r="G91" s="7">
        <v>7</v>
      </c>
    </row>
  </sheetData>
  <sheetProtection password="CC56" sheet="1" scenarios="1"/>
  <mergeCells count="9">
    <mergeCell ref="D66:E66"/>
    <mergeCell ref="D81:E81"/>
    <mergeCell ref="D2:E2"/>
    <mergeCell ref="B2:C2"/>
    <mergeCell ref="B19:C19"/>
    <mergeCell ref="D19:E19"/>
    <mergeCell ref="D50:E50"/>
    <mergeCell ref="B34:C34"/>
    <mergeCell ref="D34:E34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Scroll Bar 7">
              <controlPr defaultSize="0" autoPict="0">
                <anchor moveWithCells="1">
                  <from>
                    <xdr:col>3</xdr:col>
                    <xdr:colOff>273050</xdr:colOff>
                    <xdr:row>0</xdr:row>
                    <xdr:rowOff>0</xdr:rowOff>
                  </from>
                  <to>
                    <xdr:col>5</xdr:col>
                    <xdr:colOff>19050</xdr:colOff>
                    <xdr:row>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Scroll Bar 8">
              <controlPr defaultSize="0" autoPict="0">
                <anchor moveWithCells="1">
                  <from>
                    <xdr:col>3</xdr:col>
                    <xdr:colOff>266700</xdr:colOff>
                    <xdr:row>16</xdr:row>
                    <xdr:rowOff>63500</xdr:rowOff>
                  </from>
                  <to>
                    <xdr:col>5</xdr:col>
                    <xdr:colOff>6350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Scroll Bar 9">
              <controlPr defaultSize="0" autoPict="0">
                <anchor moveWithCells="1">
                  <from>
                    <xdr:col>3</xdr:col>
                    <xdr:colOff>266700</xdr:colOff>
                    <xdr:row>47</xdr:row>
                    <xdr:rowOff>63500</xdr:rowOff>
                  </from>
                  <to>
                    <xdr:col>5</xdr:col>
                    <xdr:colOff>6350</xdr:colOff>
                    <xdr:row>48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Scroll Bar 10">
              <controlPr defaultSize="0" autoPict="0">
                <anchor moveWithCells="1">
                  <from>
                    <xdr:col>3</xdr:col>
                    <xdr:colOff>254000</xdr:colOff>
                    <xdr:row>63</xdr:row>
                    <xdr:rowOff>107950</xdr:rowOff>
                  </from>
                  <to>
                    <xdr:col>5</xdr:col>
                    <xdr:colOff>0</xdr:colOff>
                    <xdr:row>64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Scroll Bar 11">
              <controlPr defaultSize="0" autoPict="0">
                <anchor moveWithCells="1">
                  <from>
                    <xdr:col>3</xdr:col>
                    <xdr:colOff>254000</xdr:colOff>
                    <xdr:row>78</xdr:row>
                    <xdr:rowOff>107950</xdr:rowOff>
                  </from>
                  <to>
                    <xdr:col>5</xdr:col>
                    <xdr:colOff>0</xdr:colOff>
                    <xdr:row>79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Scroll Bar 12">
              <controlPr defaultSize="0" autoPict="0">
                <anchor moveWithCells="1">
                  <from>
                    <xdr:col>3</xdr:col>
                    <xdr:colOff>266700</xdr:colOff>
                    <xdr:row>31</xdr:row>
                    <xdr:rowOff>63500</xdr:rowOff>
                  </from>
                  <to>
                    <xdr:col>5</xdr:col>
                    <xdr:colOff>6350</xdr:colOff>
                    <xdr:row>32</xdr:row>
                    <xdr:rowOff>158750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Pictures</vt:lpstr>
      <vt:lpstr>Formula-Table-Graph</vt:lpstr>
      <vt:lpstr>NEW from OLD</vt:lpstr>
      <vt:lpstr>Symmetry</vt:lpstr>
      <vt:lpstr>Symmetry FORMULAE</vt:lpstr>
      <vt:lpstr>Formulas</vt:lpstr>
      <vt:lpstr>'NEW from OLD'!a</vt:lpstr>
      <vt:lpstr>a</vt:lpstr>
      <vt:lpstr>'NEW from OLD'!b</vt:lpstr>
      <vt:lpstr>b</vt:lpstr>
      <vt:lpstr>c_</vt:lpstr>
      <vt:lpstr>k</vt:lpstr>
      <vt:lpstr>p</vt:lpstr>
      <vt:lpstr>q</vt:lpstr>
      <vt:lpstr>'Formula-Table-Graph'!X</vt:lpstr>
      <vt:lpstr>'NEW from OLD'!x</vt:lpstr>
      <vt:lpstr>Symmetry!x</vt:lpstr>
      <vt:lpstr>'Symmetry FORMULAE'!x</vt:lpstr>
      <vt:lpstr>x</vt:lpstr>
      <vt:lpstr>'NEW from OLD'!y</vt:lpstr>
      <vt:lpstr>Symmetry!y</vt:lpstr>
      <vt:lpstr>'Symmetry FORMULAE'!y</vt:lpstr>
      <vt:lpstr>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Olivier</dc:creator>
  <cp:lastModifiedBy>Alwyn Olivier</cp:lastModifiedBy>
  <cp:lastPrinted>2006-05-27T19:20:17Z</cp:lastPrinted>
  <dcterms:created xsi:type="dcterms:W3CDTF">2001-03-10T06:28:39Z</dcterms:created>
  <dcterms:modified xsi:type="dcterms:W3CDTF">2021-06-19T18:52:46Z</dcterms:modified>
</cp:coreProperties>
</file>